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VUF\FORMATO PEMF\Año  2021\Junio 2021\"/>
    </mc:Choice>
  </mc:AlternateContent>
  <bookViews>
    <workbookView xWindow="-120" yWindow="-120" windowWidth="20730" windowHeight="11160" activeTab="2"/>
  </bookViews>
  <sheets>
    <sheet name="GUÍA" sheetId="6" r:id="rId1"/>
    <sheet name="1.INF PROY" sheetId="7" r:id="rId2"/>
    <sheet name="2. EVA" sheetId="12" r:id="rId3"/>
    <sheet name="Hoja1" sheetId="10" state="hidden" r:id="rId4"/>
    <sheet name="DESPLEGABLES" sheetId="3" state="hidden" r:id="rId5"/>
  </sheets>
  <definedNames>
    <definedName name="_xlnm.Print_Titles" localSheetId="1">'1.INF PROY'!$1:$4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2" l="1"/>
  <c r="AS81" i="12" l="1"/>
  <c r="AR81" i="12"/>
  <c r="AQ81" i="12"/>
  <c r="AP81" i="12"/>
  <c r="AO81" i="12"/>
  <c r="AN81" i="12"/>
  <c r="AM81" i="12"/>
  <c r="AL81" i="12"/>
  <c r="AK81" i="12"/>
  <c r="AJ81" i="12"/>
  <c r="AI81" i="12"/>
  <c r="AH81" i="12"/>
  <c r="AS78" i="12"/>
  <c r="AR78" i="12"/>
  <c r="AQ78" i="12"/>
  <c r="AP78" i="12"/>
  <c r="AO78" i="12"/>
  <c r="AN78" i="12"/>
  <c r="AM78" i="12"/>
  <c r="AL78" i="12"/>
  <c r="AK78" i="12"/>
  <c r="AJ78" i="12"/>
  <c r="AI78" i="12"/>
  <c r="AH78" i="12"/>
  <c r="AH75" i="12"/>
  <c r="AH74" i="12" s="1"/>
  <c r="AI75" i="12"/>
  <c r="AI74" i="12" s="1"/>
  <c r="AJ75" i="12"/>
  <c r="AJ74" i="12" s="1"/>
  <c r="AK75" i="12"/>
  <c r="AK74" i="12" s="1"/>
  <c r="AL75" i="12"/>
  <c r="AL74" i="12" s="1"/>
  <c r="AM75" i="12"/>
  <c r="AM74" i="12" s="1"/>
  <c r="AN75" i="12"/>
  <c r="AN74" i="12" s="1"/>
  <c r="AO75" i="12"/>
  <c r="AO74" i="12" s="1"/>
  <c r="AP75" i="12"/>
  <c r="AP74" i="12" s="1"/>
  <c r="AQ75" i="12"/>
  <c r="AQ74" i="12" s="1"/>
  <c r="AR75" i="12"/>
  <c r="AR74" i="12" s="1"/>
  <c r="AS75" i="12"/>
  <c r="AS74" i="12" s="1"/>
  <c r="AS62" i="12"/>
  <c r="AS61" i="12" s="1"/>
  <c r="AR62" i="12"/>
  <c r="AR61" i="12" s="1"/>
  <c r="AQ62" i="12"/>
  <c r="AQ61" i="12" s="1"/>
  <c r="AP62" i="12"/>
  <c r="AP61" i="12" s="1"/>
  <c r="AO62" i="12"/>
  <c r="AO61" i="12" s="1"/>
  <c r="AN62" i="12"/>
  <c r="AM62" i="12"/>
  <c r="AM61" i="12" s="1"/>
  <c r="AL62" i="12"/>
  <c r="AL61" i="12" s="1"/>
  <c r="AK62" i="12"/>
  <c r="AK61" i="12" s="1"/>
  <c r="AJ62" i="12"/>
  <c r="AJ61" i="12" s="1"/>
  <c r="AI62" i="12"/>
  <c r="AI61" i="12" s="1"/>
  <c r="AH62" i="12"/>
  <c r="AH61" i="12" s="1"/>
  <c r="AN61" i="12"/>
  <c r="AO52" i="12"/>
  <c r="AO51" i="12" s="1"/>
  <c r="AP52" i="12"/>
  <c r="AP51" i="12" s="1"/>
  <c r="AQ52" i="12"/>
  <c r="AQ51" i="12" s="1"/>
  <c r="AR52" i="12"/>
  <c r="AR51" i="12" s="1"/>
  <c r="AS52" i="12"/>
  <c r="AS51" i="12" s="1"/>
  <c r="AM51" i="12"/>
  <c r="AH52" i="12"/>
  <c r="AH51" i="12" s="1"/>
  <c r="AI52" i="12"/>
  <c r="AI51" i="12" s="1"/>
  <c r="AJ52" i="12"/>
  <c r="AJ51" i="12" s="1"/>
  <c r="AK52" i="12"/>
  <c r="AK51" i="12" s="1"/>
  <c r="AL52" i="12"/>
  <c r="AL51" i="12" s="1"/>
  <c r="AM52" i="12"/>
  <c r="AN52" i="12"/>
  <c r="AN51" i="12" s="1"/>
  <c r="AP46" i="12"/>
  <c r="AP43" i="12" s="1"/>
  <c r="AP42" i="12" s="1"/>
  <c r="AQ46" i="12"/>
  <c r="AQ43" i="12" s="1"/>
  <c r="AQ42" i="12" s="1"/>
  <c r="AR46" i="12"/>
  <c r="AR43" i="12" s="1"/>
  <c r="AR42" i="12" s="1"/>
  <c r="AS46" i="12"/>
  <c r="AS43" i="12" s="1"/>
  <c r="AS42" i="12" s="1"/>
  <c r="AH46" i="12"/>
  <c r="AH43" i="12" s="1"/>
  <c r="AH42" i="12" s="1"/>
  <c r="AI46" i="12"/>
  <c r="AI43" i="12" s="1"/>
  <c r="AI42" i="12" s="1"/>
  <c r="AJ46" i="12"/>
  <c r="AJ43" i="12" s="1"/>
  <c r="AJ42" i="12" s="1"/>
  <c r="AK46" i="12"/>
  <c r="AK43" i="12" s="1"/>
  <c r="AK42" i="12" s="1"/>
  <c r="AL46" i="12"/>
  <c r="AL43" i="12" s="1"/>
  <c r="AL42" i="12" s="1"/>
  <c r="AM46" i="12"/>
  <c r="AM43" i="12" s="1"/>
  <c r="AM42" i="12" s="1"/>
  <c r="AN46" i="12"/>
  <c r="AN43" i="12" s="1"/>
  <c r="AN42" i="12" s="1"/>
  <c r="AO46" i="12"/>
  <c r="AO43" i="12" s="1"/>
  <c r="AO42" i="12" s="1"/>
  <c r="AQ27" i="12"/>
  <c r="AR27" i="12"/>
  <c r="AS27" i="12"/>
  <c r="AH27" i="12"/>
  <c r="AI27" i="12"/>
  <c r="AJ27" i="12"/>
  <c r="AK27" i="12"/>
  <c r="AL27" i="12"/>
  <c r="AM27" i="12"/>
  <c r="AN27" i="12"/>
  <c r="AO27" i="12"/>
  <c r="AP27" i="12"/>
  <c r="B1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E81" i="12"/>
  <c r="D81" i="12"/>
  <c r="AG78" i="12"/>
  <c r="AF78" i="12"/>
  <c r="AE78" i="12"/>
  <c r="AD78" i="12"/>
  <c r="AC78" i="12"/>
  <c r="AB78" i="12"/>
  <c r="AA78" i="12"/>
  <c r="Z78" i="12"/>
  <c r="Y78" i="12"/>
  <c r="X78" i="12"/>
  <c r="W78" i="12"/>
  <c r="V78" i="12"/>
  <c r="U78" i="12"/>
  <c r="T78" i="12"/>
  <c r="S78" i="12"/>
  <c r="R78" i="12"/>
  <c r="Q78" i="12"/>
  <c r="P78" i="12"/>
  <c r="O78" i="12"/>
  <c r="N78" i="12"/>
  <c r="M78" i="12"/>
  <c r="L78" i="12"/>
  <c r="K78" i="12"/>
  <c r="J78" i="12"/>
  <c r="I78" i="12"/>
  <c r="H78" i="12"/>
  <c r="G78" i="12"/>
  <c r="F78" i="12"/>
  <c r="E78" i="12"/>
  <c r="D78" i="12"/>
  <c r="AG75" i="12"/>
  <c r="AG74" i="12" s="1"/>
  <c r="AF75" i="12"/>
  <c r="AF74" i="12" s="1"/>
  <c r="AE75" i="12"/>
  <c r="AE74" i="12" s="1"/>
  <c r="AD75" i="12"/>
  <c r="AD74" i="12" s="1"/>
  <c r="AC75" i="12"/>
  <c r="AC74" i="12" s="1"/>
  <c r="AB75" i="12"/>
  <c r="AB74" i="12" s="1"/>
  <c r="AA75" i="12"/>
  <c r="AA74" i="12" s="1"/>
  <c r="Z75" i="12"/>
  <c r="Z74" i="12" s="1"/>
  <c r="Y75" i="12"/>
  <c r="Y74" i="12" s="1"/>
  <c r="X75" i="12"/>
  <c r="X74" i="12" s="1"/>
  <c r="W75" i="12"/>
  <c r="W74" i="12" s="1"/>
  <c r="V75" i="12"/>
  <c r="V74" i="12" s="1"/>
  <c r="U75" i="12"/>
  <c r="U74" i="12" s="1"/>
  <c r="T75" i="12"/>
  <c r="T74" i="12" s="1"/>
  <c r="S75" i="12"/>
  <c r="S74" i="12" s="1"/>
  <c r="R75" i="12"/>
  <c r="R74" i="12" s="1"/>
  <c r="Q75" i="12"/>
  <c r="Q74" i="12" s="1"/>
  <c r="P75" i="12"/>
  <c r="P74" i="12" s="1"/>
  <c r="O75" i="12"/>
  <c r="O74" i="12" s="1"/>
  <c r="N75" i="12"/>
  <c r="N74" i="12" s="1"/>
  <c r="M75" i="12"/>
  <c r="M74" i="12" s="1"/>
  <c r="L75" i="12"/>
  <c r="L74" i="12" s="1"/>
  <c r="K75" i="12"/>
  <c r="K74" i="12" s="1"/>
  <c r="J75" i="12"/>
  <c r="J74" i="12" s="1"/>
  <c r="I75" i="12"/>
  <c r="I74" i="12" s="1"/>
  <c r="H75" i="12"/>
  <c r="H74" i="12" s="1"/>
  <c r="G75" i="12"/>
  <c r="G74" i="12" s="1"/>
  <c r="F75" i="12"/>
  <c r="F74" i="12" s="1"/>
  <c r="E75" i="12"/>
  <c r="E74" i="12" s="1"/>
  <c r="D75" i="12"/>
  <c r="D74" i="12" s="1"/>
  <c r="AG62" i="12"/>
  <c r="AG61" i="12" s="1"/>
  <c r="AF62" i="12"/>
  <c r="AF61" i="12" s="1"/>
  <c r="AE62" i="12"/>
  <c r="AE61" i="12" s="1"/>
  <c r="AD62" i="12"/>
  <c r="AD61" i="12" s="1"/>
  <c r="AC62" i="12"/>
  <c r="AC61" i="12" s="1"/>
  <c r="AB62" i="12"/>
  <c r="AB61" i="12" s="1"/>
  <c r="AA62" i="12"/>
  <c r="AA61" i="12" s="1"/>
  <c r="Z62" i="12"/>
  <c r="Z61" i="12" s="1"/>
  <c r="Y62" i="12"/>
  <c r="Y61" i="12" s="1"/>
  <c r="X62" i="12"/>
  <c r="X61" i="12" s="1"/>
  <c r="W62" i="12"/>
  <c r="W61" i="12" s="1"/>
  <c r="V62" i="12"/>
  <c r="V61" i="12" s="1"/>
  <c r="U62" i="12"/>
  <c r="U61" i="12" s="1"/>
  <c r="T62" i="12"/>
  <c r="T61" i="12" s="1"/>
  <c r="S62" i="12"/>
  <c r="S61" i="12" s="1"/>
  <c r="R62" i="12"/>
  <c r="R61" i="12" s="1"/>
  <c r="Q62" i="12"/>
  <c r="Q61" i="12" s="1"/>
  <c r="P62" i="12"/>
  <c r="P61" i="12" s="1"/>
  <c r="O62" i="12"/>
  <c r="O61" i="12" s="1"/>
  <c r="N62" i="12"/>
  <c r="N61" i="12" s="1"/>
  <c r="M62" i="12"/>
  <c r="M61" i="12" s="1"/>
  <c r="L62" i="12"/>
  <c r="L61" i="12" s="1"/>
  <c r="K62" i="12"/>
  <c r="K61" i="12" s="1"/>
  <c r="J62" i="12"/>
  <c r="J61" i="12" s="1"/>
  <c r="I62" i="12"/>
  <c r="I61" i="12" s="1"/>
  <c r="H62" i="12"/>
  <c r="H61" i="12" s="1"/>
  <c r="G62" i="12"/>
  <c r="G61" i="12" s="1"/>
  <c r="F62" i="12"/>
  <c r="F61" i="12" s="1"/>
  <c r="E62" i="12"/>
  <c r="E61" i="12" s="1"/>
  <c r="D62" i="12"/>
  <c r="D61" i="12" s="1"/>
  <c r="AG52" i="12"/>
  <c r="AG51" i="12" s="1"/>
  <c r="AF52" i="12"/>
  <c r="AF51" i="12" s="1"/>
  <c r="AE52" i="12"/>
  <c r="AE51" i="12" s="1"/>
  <c r="AD52" i="12"/>
  <c r="AD51" i="12" s="1"/>
  <c r="AC52" i="12"/>
  <c r="AC51" i="12" s="1"/>
  <c r="AB52" i="12"/>
  <c r="AB51" i="12" s="1"/>
  <c r="AA52" i="12"/>
  <c r="AA51" i="12" s="1"/>
  <c r="Z52" i="12"/>
  <c r="Z51" i="12" s="1"/>
  <c r="Y52" i="12"/>
  <c r="Y51" i="12" s="1"/>
  <c r="X52" i="12"/>
  <c r="X51" i="12" s="1"/>
  <c r="W52" i="12"/>
  <c r="W51" i="12" s="1"/>
  <c r="V52" i="12"/>
  <c r="V51" i="12" s="1"/>
  <c r="U52" i="12"/>
  <c r="U51" i="12" s="1"/>
  <c r="T52" i="12"/>
  <c r="T51" i="12" s="1"/>
  <c r="S52" i="12"/>
  <c r="S51" i="12" s="1"/>
  <c r="R52" i="12"/>
  <c r="R51" i="12" s="1"/>
  <c r="Q52" i="12"/>
  <c r="Q51" i="12" s="1"/>
  <c r="P52" i="12"/>
  <c r="P51" i="12" s="1"/>
  <c r="O52" i="12"/>
  <c r="O51" i="12" s="1"/>
  <c r="N52" i="12"/>
  <c r="N51" i="12" s="1"/>
  <c r="M52" i="12"/>
  <c r="M51" i="12" s="1"/>
  <c r="L52" i="12"/>
  <c r="L51" i="12" s="1"/>
  <c r="K52" i="12"/>
  <c r="K51" i="12" s="1"/>
  <c r="J52" i="12"/>
  <c r="J51" i="12" s="1"/>
  <c r="I52" i="12"/>
  <c r="I51" i="12" s="1"/>
  <c r="H52" i="12"/>
  <c r="H51" i="12" s="1"/>
  <c r="G52" i="12"/>
  <c r="G51" i="12" s="1"/>
  <c r="F52" i="12"/>
  <c r="F51" i="12" s="1"/>
  <c r="E52" i="12"/>
  <c r="E51" i="12" s="1"/>
  <c r="D52" i="12"/>
  <c r="D51" i="12" s="1"/>
  <c r="AG46" i="12"/>
  <c r="AG43" i="12" s="1"/>
  <c r="AG42" i="12" s="1"/>
  <c r="AF46" i="12"/>
  <c r="AF43" i="12" s="1"/>
  <c r="AF42" i="12" s="1"/>
  <c r="AE46" i="12"/>
  <c r="AE43" i="12" s="1"/>
  <c r="AE42" i="12" s="1"/>
  <c r="AD46" i="12"/>
  <c r="AD43" i="12" s="1"/>
  <c r="AD42" i="12" s="1"/>
  <c r="AC46" i="12"/>
  <c r="AC43" i="12" s="1"/>
  <c r="AC42" i="12" s="1"/>
  <c r="AB46" i="12"/>
  <c r="AB43" i="12" s="1"/>
  <c r="AB42" i="12" s="1"/>
  <c r="AA46" i="12"/>
  <c r="AA43" i="12" s="1"/>
  <c r="AA42" i="12" s="1"/>
  <c r="Z46" i="12"/>
  <c r="Z43" i="12" s="1"/>
  <c r="Z42" i="12" s="1"/>
  <c r="Y46" i="12"/>
  <c r="Y43" i="12" s="1"/>
  <c r="Y42" i="12" s="1"/>
  <c r="X46" i="12"/>
  <c r="X43" i="12" s="1"/>
  <c r="X42" i="12" s="1"/>
  <c r="W46" i="12"/>
  <c r="W43" i="12" s="1"/>
  <c r="W42" i="12" s="1"/>
  <c r="V46" i="12"/>
  <c r="V43" i="12" s="1"/>
  <c r="V42" i="12" s="1"/>
  <c r="U46" i="12"/>
  <c r="U43" i="12" s="1"/>
  <c r="U42" i="12" s="1"/>
  <c r="T46" i="12"/>
  <c r="T43" i="12" s="1"/>
  <c r="T42" i="12" s="1"/>
  <c r="S46" i="12"/>
  <c r="S43" i="12" s="1"/>
  <c r="S42" i="12" s="1"/>
  <c r="R46" i="12"/>
  <c r="R43" i="12" s="1"/>
  <c r="R42" i="12" s="1"/>
  <c r="Q46" i="12"/>
  <c r="Q43" i="12" s="1"/>
  <c r="Q42" i="12" s="1"/>
  <c r="P46" i="12"/>
  <c r="P43" i="12" s="1"/>
  <c r="P42" i="12" s="1"/>
  <c r="O46" i="12"/>
  <c r="O43" i="12" s="1"/>
  <c r="O42" i="12" s="1"/>
  <c r="N46" i="12"/>
  <c r="N43" i="12" s="1"/>
  <c r="N42" i="12" s="1"/>
  <c r="M46" i="12"/>
  <c r="M43" i="12" s="1"/>
  <c r="M42" i="12" s="1"/>
  <c r="L46" i="12"/>
  <c r="L43" i="12" s="1"/>
  <c r="L42" i="12" s="1"/>
  <c r="K46" i="12"/>
  <c r="K43" i="12" s="1"/>
  <c r="K42" i="12" s="1"/>
  <c r="J46" i="12"/>
  <c r="J43" i="12" s="1"/>
  <c r="J42" i="12" s="1"/>
  <c r="I46" i="12"/>
  <c r="I43" i="12" s="1"/>
  <c r="I42" i="12" s="1"/>
  <c r="H46" i="12"/>
  <c r="H43" i="12" s="1"/>
  <c r="H42" i="12" s="1"/>
  <c r="G46" i="12"/>
  <c r="G43" i="12" s="1"/>
  <c r="G42" i="12" s="1"/>
  <c r="F46" i="12"/>
  <c r="F43" i="12" s="1"/>
  <c r="F42" i="12" s="1"/>
  <c r="E46" i="12"/>
  <c r="E43" i="12" s="1"/>
  <c r="E42" i="12" s="1"/>
  <c r="D46" i="12"/>
  <c r="D43" i="12" s="1"/>
  <c r="D42" i="12" s="1"/>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G27" i="12"/>
  <c r="F27" i="12"/>
  <c r="E27" i="12"/>
  <c r="D27" i="12"/>
  <c r="D47" i="12" l="1"/>
  <c r="D90" i="12" s="1"/>
  <c r="H47" i="12"/>
  <c r="H90" i="12" s="1"/>
  <c r="L47" i="12"/>
  <c r="L90" i="12" s="1"/>
  <c r="P47" i="12"/>
  <c r="P90" i="12" s="1"/>
  <c r="F47" i="12"/>
  <c r="F90" i="12" s="1"/>
  <c r="J47" i="12"/>
  <c r="J90" i="12" s="1"/>
  <c r="N47" i="12"/>
  <c r="N90" i="12" s="1"/>
  <c r="R47" i="12"/>
  <c r="R90" i="12" s="1"/>
  <c r="V47" i="12"/>
  <c r="V90" i="12" s="1"/>
  <c r="Z47" i="12"/>
  <c r="Z90" i="12" s="1"/>
  <c r="AD47" i="12"/>
  <c r="AD90" i="12" s="1"/>
  <c r="E47" i="12"/>
  <c r="E90" i="12" s="1"/>
  <c r="I47" i="12"/>
  <c r="I90" i="12" s="1"/>
  <c r="M47" i="12"/>
  <c r="M90" i="12" s="1"/>
  <c r="Q47" i="12"/>
  <c r="Q90" i="12" s="1"/>
  <c r="U47" i="12"/>
  <c r="U90" i="12" s="1"/>
  <c r="Y47" i="12"/>
  <c r="Y90" i="12" s="1"/>
  <c r="AC47" i="12"/>
  <c r="AC90" i="12" s="1"/>
  <c r="AG47" i="12"/>
  <c r="AG90" i="12" s="1"/>
  <c r="G47" i="12"/>
  <c r="G90" i="12" s="1"/>
  <c r="K47" i="12"/>
  <c r="K90" i="12" s="1"/>
  <c r="O47" i="12"/>
  <c r="O90" i="12" s="1"/>
  <c r="S47" i="12"/>
  <c r="S90" i="12" s="1"/>
  <c r="W47" i="12"/>
  <c r="W90" i="12" s="1"/>
  <c r="AA47" i="12"/>
  <c r="AA90" i="12" s="1"/>
  <c r="AE47" i="12"/>
  <c r="AE90" i="12" s="1"/>
  <c r="T47" i="12"/>
  <c r="T90" i="12" s="1"/>
  <c r="X47" i="12"/>
  <c r="X90" i="12" s="1"/>
  <c r="AB47" i="12"/>
  <c r="AB90" i="12" s="1"/>
  <c r="AF47" i="12"/>
  <c r="AF90" i="12" s="1"/>
  <c r="AQ47" i="12"/>
  <c r="AQ90" i="12" s="1"/>
  <c r="AS86" i="12"/>
  <c r="AS91" i="12" s="1"/>
  <c r="AO86" i="12"/>
  <c r="AO91" i="12" s="1"/>
  <c r="AK86" i="12"/>
  <c r="AK91" i="12" s="1"/>
  <c r="AG86" i="12"/>
  <c r="AG91" i="12" s="1"/>
  <c r="AG92" i="12" s="1"/>
  <c r="AC86" i="12"/>
  <c r="AC91" i="12" s="1"/>
  <c r="Y86" i="12"/>
  <c r="Y91" i="12" s="1"/>
  <c r="Y92" i="12" s="1"/>
  <c r="U86" i="12"/>
  <c r="U91" i="12" s="1"/>
  <c r="Q86" i="12"/>
  <c r="Q91" i="12" s="1"/>
  <c r="Q92" i="12" s="1"/>
  <c r="M86" i="12"/>
  <c r="M91" i="12" s="1"/>
  <c r="I86" i="12"/>
  <c r="I91" i="12" s="1"/>
  <c r="I92" i="12" s="1"/>
  <c r="E86" i="12"/>
  <c r="E91" i="12" s="1"/>
  <c r="AR86" i="12"/>
  <c r="AR91" i="12" s="1"/>
  <c r="AN86" i="12"/>
  <c r="AN91" i="12" s="1"/>
  <c r="AJ86" i="12"/>
  <c r="AJ91" i="12" s="1"/>
  <c r="AF86" i="12"/>
  <c r="AF91" i="12" s="1"/>
  <c r="AF92" i="12" s="1"/>
  <c r="AB86" i="12"/>
  <c r="AB91" i="12" s="1"/>
  <c r="X86" i="12"/>
  <c r="X91" i="12" s="1"/>
  <c r="T86" i="12"/>
  <c r="T91" i="12" s="1"/>
  <c r="P86" i="12"/>
  <c r="P91" i="12" s="1"/>
  <c r="L86" i="12"/>
  <c r="L91" i="12" s="1"/>
  <c r="H86" i="12"/>
  <c r="H91" i="12" s="1"/>
  <c r="H92" i="12" s="1"/>
  <c r="D86" i="12"/>
  <c r="D91" i="12" s="1"/>
  <c r="D92" i="12" s="1"/>
  <c r="AQ86" i="12"/>
  <c r="AQ91" i="12" s="1"/>
  <c r="AM86" i="12"/>
  <c r="AM91" i="12" s="1"/>
  <c r="AI86" i="12"/>
  <c r="AI91" i="12" s="1"/>
  <c r="AE86" i="12"/>
  <c r="AE91" i="12" s="1"/>
  <c r="AA86" i="12"/>
  <c r="AA91" i="12" s="1"/>
  <c r="W86" i="12"/>
  <c r="W91" i="12" s="1"/>
  <c r="S86" i="12"/>
  <c r="S91" i="12" s="1"/>
  <c r="O86" i="12"/>
  <c r="O91" i="12" s="1"/>
  <c r="K86" i="12"/>
  <c r="K91" i="12" s="1"/>
  <c r="G86" i="12"/>
  <c r="G91" i="12" s="1"/>
  <c r="AP86" i="12"/>
  <c r="AP91" i="12" s="1"/>
  <c r="AL86" i="12"/>
  <c r="AL91" i="12" s="1"/>
  <c r="AH86" i="12"/>
  <c r="AH91" i="12" s="1"/>
  <c r="AD86" i="12"/>
  <c r="AD91" i="12" s="1"/>
  <c r="AD92" i="12" s="1"/>
  <c r="Z86" i="12"/>
  <c r="Z91" i="12" s="1"/>
  <c r="V86" i="12"/>
  <c r="V91" i="12" s="1"/>
  <c r="V92" i="12" s="1"/>
  <c r="R86" i="12"/>
  <c r="R91" i="12" s="1"/>
  <c r="N86" i="12"/>
  <c r="N91" i="12" s="1"/>
  <c r="N92" i="12" s="1"/>
  <c r="J86" i="12"/>
  <c r="J91" i="12" s="1"/>
  <c r="F86" i="12"/>
  <c r="F91" i="12" s="1"/>
  <c r="F92" i="12" s="1"/>
  <c r="AP47" i="12"/>
  <c r="AP90" i="12" s="1"/>
  <c r="AJ47" i="12"/>
  <c r="AJ90" i="12" s="1"/>
  <c r="AO47" i="12"/>
  <c r="AO90" i="12" s="1"/>
  <c r="AS47" i="12"/>
  <c r="AS90" i="12" s="1"/>
  <c r="AN47" i="12"/>
  <c r="AN90" i="12" s="1"/>
  <c r="AR47" i="12"/>
  <c r="AR90" i="12" s="1"/>
  <c r="AM47" i="12"/>
  <c r="AM90" i="12" s="1"/>
  <c r="AL47" i="12"/>
  <c r="AL90" i="12" s="1"/>
  <c r="AK47" i="12"/>
  <c r="AK90" i="12" s="1"/>
  <c r="AI47" i="12"/>
  <c r="AI90" i="12" s="1"/>
  <c r="AH47" i="12"/>
  <c r="AH90" i="12" s="1"/>
  <c r="O92" i="12" l="1"/>
  <c r="L92" i="12"/>
  <c r="K92" i="12"/>
  <c r="AA92" i="12"/>
  <c r="M92" i="12"/>
  <c r="AE92" i="12"/>
  <c r="J92" i="12"/>
  <c r="Z92" i="12"/>
  <c r="AC92" i="12"/>
  <c r="P92" i="12"/>
  <c r="G92" i="12"/>
  <c r="AS92" i="12"/>
  <c r="AQ92" i="12"/>
  <c r="W92" i="12"/>
  <c r="AI92" i="12"/>
  <c r="S92" i="12"/>
  <c r="X92" i="12"/>
  <c r="U92" i="12"/>
  <c r="AR92" i="12"/>
  <c r="AP92" i="12"/>
  <c r="T92" i="12"/>
  <c r="R92" i="12"/>
  <c r="E92" i="12"/>
  <c r="AK92" i="12"/>
  <c r="AM92" i="12"/>
  <c r="AJ92" i="12"/>
  <c r="E98" i="12"/>
  <c r="AB92" i="12"/>
  <c r="AL92" i="12"/>
  <c r="AO92" i="12"/>
  <c r="AN92" i="12"/>
  <c r="AH92" i="12"/>
  <c r="E97" i="12" l="1"/>
  <c r="E96" i="12"/>
</calcChain>
</file>

<file path=xl/comments1.xml><?xml version="1.0" encoding="utf-8"?>
<comments xmlns="http://schemas.openxmlformats.org/spreadsheetml/2006/main">
  <authors>
    <author>LFV</author>
    <author>USER</author>
    <author>tc={2A7F360D-3A42-4BEC-A983-80226D109D4C}</author>
  </authors>
  <commentList>
    <comment ref="F16" authorId="0" shapeId="0">
      <text>
        <r>
          <rPr>
            <sz val="9"/>
            <color indexed="81"/>
            <rFont val="Tahoma"/>
            <family val="2"/>
          </rPr>
          <t>Valide que el correo electrónico registrado esté activo y funciona correc tamente.</t>
        </r>
      </text>
    </comment>
    <comment ref="B17" authorId="1" shapeId="0">
      <text>
        <r>
          <rPr>
            <b/>
            <sz val="9"/>
            <color indexed="81"/>
            <rFont val="Tahoma"/>
            <family val="2"/>
          </rPr>
          <t>USER:</t>
        </r>
        <r>
          <rPr>
            <sz val="9"/>
            <color indexed="81"/>
            <rFont val="Tahoma"/>
            <family val="2"/>
          </rPr>
          <t xml:space="preserve">
ingresar indicativo + número teléfono fijo</t>
        </r>
      </text>
    </comment>
    <comment ref="F18" authorId="0" shapeId="0">
      <text>
        <r>
          <rPr>
            <sz val="9"/>
            <color indexed="81"/>
            <rFont val="Tahoma"/>
            <family val="2"/>
          </rPr>
          <t>Valide que el correo electrónico registrado esté activo y funciona correc tamente.</t>
        </r>
      </text>
    </comment>
    <comment ref="B19" authorId="1" shapeId="0">
      <text>
        <r>
          <rPr>
            <b/>
            <sz val="9"/>
            <color indexed="81"/>
            <rFont val="Tahoma"/>
            <family val="2"/>
          </rPr>
          <t>USER:</t>
        </r>
        <r>
          <rPr>
            <sz val="9"/>
            <color indexed="81"/>
            <rFont val="Tahoma"/>
            <family val="2"/>
          </rPr>
          <t xml:space="preserve">
ingresar indicativo + número teléfono fijo</t>
        </r>
      </text>
    </comment>
    <comment ref="B64"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Acá se puede vincular el punto 1.5 y reducimos espacio y optimizamos la información de este aparte.</t>
        </r>
      </text>
    </comment>
  </commentList>
</comments>
</file>

<file path=xl/sharedStrings.xml><?xml version="1.0" encoding="utf-8"?>
<sst xmlns="http://schemas.openxmlformats.org/spreadsheetml/2006/main" count="2752" uniqueCount="1450">
  <si>
    <t>PLAN DE ESTABLECIMIENTO Y MANEJO FORESTAL - PEMF</t>
  </si>
  <si>
    <t>Especie Forestal Principal</t>
  </si>
  <si>
    <t xml:space="preserve">Densidad de siembra (Árb/Ha) </t>
  </si>
  <si>
    <t xml:space="preserve">Turno del Proyecto Forestal (Años) </t>
  </si>
  <si>
    <t xml:space="preserve">Área Total Efectiva de Plantación (Ha) </t>
  </si>
  <si>
    <t>Departamento</t>
  </si>
  <si>
    <t>Municipio</t>
  </si>
  <si>
    <t>RUBRO</t>
  </si>
  <si>
    <t>AÑO 1</t>
  </si>
  <si>
    <t>AÑO 2</t>
  </si>
  <si>
    <t>AÑO 3</t>
  </si>
  <si>
    <t>AÑO 4</t>
  </si>
  <si>
    <t>AÑO 5</t>
  </si>
  <si>
    <t>AÑO 6</t>
  </si>
  <si>
    <t>AÑO 7</t>
  </si>
  <si>
    <t>AÑO 8</t>
  </si>
  <si>
    <t>AÑO 9</t>
  </si>
  <si>
    <t>AÑO 10</t>
  </si>
  <si>
    <t>AÑO 11</t>
  </si>
  <si>
    <t>AÑO 12</t>
  </si>
  <si>
    <t>AÑO 13</t>
  </si>
  <si>
    <t>AÑO 14</t>
  </si>
  <si>
    <t>AÑO 15</t>
  </si>
  <si>
    <t>AÑO 16</t>
  </si>
  <si>
    <t>AÑO 17</t>
  </si>
  <si>
    <t>AÑO 18</t>
  </si>
  <si>
    <t>AÑO 19</t>
  </si>
  <si>
    <t>AÑO 20</t>
  </si>
  <si>
    <t>AÑO 21</t>
  </si>
  <si>
    <t>AÑO 22</t>
  </si>
  <si>
    <t>AÑO 23</t>
  </si>
  <si>
    <t>AÑO 24</t>
  </si>
  <si>
    <t>AÑO 25</t>
  </si>
  <si>
    <t>AÑO 26</t>
  </si>
  <si>
    <t>AÑO 27</t>
  </si>
  <si>
    <t>AÑO 28</t>
  </si>
  <si>
    <t>AÑO 29</t>
  </si>
  <si>
    <t>AÑO 30</t>
  </si>
  <si>
    <t>Entresaca o raleo</t>
  </si>
  <si>
    <t>Cosecha final</t>
  </si>
  <si>
    <t>INGRESOS TOTALES</t>
  </si>
  <si>
    <t>Otra, ¿Cuál?</t>
  </si>
  <si>
    <t>2. ACTIVIDADES DE ESTABLECIMIENTO</t>
  </si>
  <si>
    <t>Control de malezas manual</t>
  </si>
  <si>
    <t>Control de malezas mecánico</t>
  </si>
  <si>
    <t>Otro, ¿Cuál?</t>
  </si>
  <si>
    <t>INVERSION INICIAL Y EGRESOS TOTALES</t>
  </si>
  <si>
    <t>FLUJO DE CAJA NETO PROYECTADO</t>
  </si>
  <si>
    <t>Ingresos totales</t>
  </si>
  <si>
    <t>Egresos totales</t>
  </si>
  <si>
    <t>FCN</t>
  </si>
  <si>
    <t>VARIABLES DE EVALUACIÓN</t>
  </si>
  <si>
    <t>Tasa de descuento</t>
  </si>
  <si>
    <t>Valor presente neto (VPN)</t>
  </si>
  <si>
    <t>Tasa interna de retorno (TIR)</t>
  </si>
  <si>
    <t>Relación beneficio - costo (B/C)</t>
  </si>
  <si>
    <t>Amazonas</t>
  </si>
  <si>
    <t>Antioquia</t>
  </si>
  <si>
    <t>Arauca</t>
  </si>
  <si>
    <t>Atlántico</t>
  </si>
  <si>
    <t>Bolívar</t>
  </si>
  <si>
    <t>Boyacá</t>
  </si>
  <si>
    <t>Caldas</t>
  </si>
  <si>
    <t>Caquetá</t>
  </si>
  <si>
    <t>Casanare</t>
  </si>
  <si>
    <t>Cauca</t>
  </si>
  <si>
    <t>Cesar</t>
  </si>
  <si>
    <t>Chocó</t>
  </si>
  <si>
    <t>Córdoba</t>
  </si>
  <si>
    <t>Cundinamarca</t>
  </si>
  <si>
    <t>Guainía</t>
  </si>
  <si>
    <t>Guaviare</t>
  </si>
  <si>
    <t>Huila</t>
  </si>
  <si>
    <t>Magdalena</t>
  </si>
  <si>
    <t>Meta</t>
  </si>
  <si>
    <t>Nariño</t>
  </si>
  <si>
    <t>Putumayo</t>
  </si>
  <si>
    <t>Quindio</t>
  </si>
  <si>
    <t>Risaralda</t>
  </si>
  <si>
    <t>Santander</t>
  </si>
  <si>
    <t>Sucre</t>
  </si>
  <si>
    <t>Tolima</t>
  </si>
  <si>
    <t>Vaupés</t>
  </si>
  <si>
    <t>Vichada</t>
  </si>
  <si>
    <t>NO</t>
  </si>
  <si>
    <t>SI</t>
  </si>
  <si>
    <t>Valor hora tractor</t>
  </si>
  <si>
    <t>Valor día animal</t>
  </si>
  <si>
    <t>UNIDAD</t>
  </si>
  <si>
    <t>Producción de material vegetal</t>
  </si>
  <si>
    <t>Preparación y Adecuación de tierras</t>
  </si>
  <si>
    <t>Trazado, marcación y ahoyado</t>
  </si>
  <si>
    <t>Control de malezas químico</t>
  </si>
  <si>
    <t>Fertilización</t>
  </si>
  <si>
    <t>Poda de formación</t>
  </si>
  <si>
    <t>Poda de ramas</t>
  </si>
  <si>
    <t>Deschuponado</t>
  </si>
  <si>
    <t>Control fitosanitario</t>
  </si>
  <si>
    <t>Control de incendios</t>
  </si>
  <si>
    <t>Mano de obra</t>
  </si>
  <si>
    <t>Herramienta menor</t>
  </si>
  <si>
    <t xml:space="preserve">PREPARACION y ADECUACIÓN DE TIERRAS: </t>
  </si>
  <si>
    <t>Compra semilla</t>
  </si>
  <si>
    <t>Insecticidas</t>
  </si>
  <si>
    <t>Fertilizantes</t>
  </si>
  <si>
    <t>UND</t>
  </si>
  <si>
    <t>Valor hora bulldozer</t>
  </si>
  <si>
    <t>Tipo de plantación</t>
  </si>
  <si>
    <t>Acacia mangium</t>
  </si>
  <si>
    <t>Cupressus lusitanica</t>
  </si>
  <si>
    <t>Eucalyptus camaldulensis</t>
  </si>
  <si>
    <t>Eucalyptus globulus</t>
  </si>
  <si>
    <t>Eucalyptus grandis</t>
  </si>
  <si>
    <t>Eucalyptus pellita</t>
  </si>
  <si>
    <t>Eucalyptus tereticornis</t>
  </si>
  <si>
    <t>Eucalyptus urograndis</t>
  </si>
  <si>
    <t>Eucalyptus urophylla</t>
  </si>
  <si>
    <t>Gmelina arborea</t>
  </si>
  <si>
    <t>Guadua angustifolia</t>
  </si>
  <si>
    <t>Hevea brasiliensis</t>
  </si>
  <si>
    <t>Ochroma pyramidale</t>
  </si>
  <si>
    <t>Pinus caribaea</t>
  </si>
  <si>
    <t>Pinus maximinoii</t>
  </si>
  <si>
    <t>Pinus oocarpa</t>
  </si>
  <si>
    <t>Pinus patula</t>
  </si>
  <si>
    <t>Pinus tecunumanii</t>
  </si>
  <si>
    <t>Tabebuia rosea</t>
  </si>
  <si>
    <t>Tectona grandis</t>
  </si>
  <si>
    <t>Especies-Nombre Científico</t>
  </si>
  <si>
    <t>Acacia</t>
  </si>
  <si>
    <t>Ciprés</t>
  </si>
  <si>
    <t>Eucalipto rojo</t>
  </si>
  <si>
    <t>Eucalipto blanco</t>
  </si>
  <si>
    <t>Eucalipto rosado</t>
  </si>
  <si>
    <t>Eucalipto pellita</t>
  </si>
  <si>
    <t>Eucalipto tereticornis</t>
  </si>
  <si>
    <t>Eucalipto híbrido</t>
  </si>
  <si>
    <t>Melina</t>
  </si>
  <si>
    <t>Guadua</t>
  </si>
  <si>
    <t>Caucho</t>
  </si>
  <si>
    <t>balso</t>
  </si>
  <si>
    <t>Pino macho</t>
  </si>
  <si>
    <t>Pino canis</t>
  </si>
  <si>
    <t>Pino amarillo</t>
  </si>
  <si>
    <t>Pino patula</t>
  </si>
  <si>
    <t>Pino Ocote</t>
  </si>
  <si>
    <t>Teca</t>
  </si>
  <si>
    <t>Especies-Nombre Común</t>
  </si>
  <si>
    <t>A quién le vende?</t>
  </si>
  <si>
    <t>Mercado interno</t>
  </si>
  <si>
    <t>Mercado extranjero</t>
  </si>
  <si>
    <t>Maderable</t>
  </si>
  <si>
    <t>Destino de la plantación</t>
  </si>
  <si>
    <t>Pulpa</t>
  </si>
  <si>
    <t>Biomasa</t>
  </si>
  <si>
    <t>Madera Aserrada</t>
  </si>
  <si>
    <t>Madera Rolliza</t>
  </si>
  <si>
    <t>Madera para Estibas</t>
  </si>
  <si>
    <t>Madera para postes</t>
  </si>
  <si>
    <t>Otros</t>
  </si>
  <si>
    <t>Pellets</t>
  </si>
  <si>
    <t>Tiene vivero propio?</t>
  </si>
  <si>
    <t>Valor hora Winche</t>
  </si>
  <si>
    <t>Valor hora Torre Koller</t>
  </si>
  <si>
    <t>Global</t>
  </si>
  <si>
    <t>Kg</t>
  </si>
  <si>
    <t>Bulto</t>
  </si>
  <si>
    <t>Otro</t>
  </si>
  <si>
    <t>Material Vegetal</t>
  </si>
  <si>
    <t>Plantula</t>
  </si>
  <si>
    <t>Sustrato</t>
  </si>
  <si>
    <t>Ton</t>
  </si>
  <si>
    <t>Jornal</t>
  </si>
  <si>
    <t>Jornal 1</t>
  </si>
  <si>
    <t>Jornal 2</t>
  </si>
  <si>
    <t>Jornal 3</t>
  </si>
  <si>
    <t>Unidad de venta</t>
  </si>
  <si>
    <t>Tonelada</t>
  </si>
  <si>
    <t>Metro cúbico</t>
  </si>
  <si>
    <t>Pendientes</t>
  </si>
  <si>
    <t>Tipo a: 0%-3%</t>
  </si>
  <si>
    <t>Tipo b: 3%-7%</t>
  </si>
  <si>
    <t>Tipo c: 7%-12%</t>
  </si>
  <si>
    <t>Tipo d: 12%-25%</t>
  </si>
  <si>
    <t>Tipo e: 25%-50%</t>
  </si>
  <si>
    <t>Tipo f: 50%-75%</t>
  </si>
  <si>
    <t>Tipo g: Mayor de 75%</t>
  </si>
  <si>
    <t>Partículas</t>
  </si>
  <si>
    <t>Insumos</t>
  </si>
  <si>
    <t>Equipos o Herramientas</t>
  </si>
  <si>
    <t>Mano de Obra</t>
  </si>
  <si>
    <t>Ltr</t>
  </si>
  <si>
    <t>Unidad</t>
  </si>
  <si>
    <t>Galon</t>
  </si>
  <si>
    <t>m3</t>
  </si>
  <si>
    <t>Estaca</t>
  </si>
  <si>
    <t>Insecticidas-Producto</t>
  </si>
  <si>
    <t>Equipo</t>
  </si>
  <si>
    <t>Equipo-Herramienta menor-Transporte-Infraestructura</t>
  </si>
  <si>
    <t>Día</t>
  </si>
  <si>
    <t>Tracción animal</t>
  </si>
  <si>
    <t>Material vegetal</t>
  </si>
  <si>
    <t>AREA</t>
  </si>
  <si>
    <t>HECTÁREAS</t>
  </si>
  <si>
    <t>Cosecha Final</t>
  </si>
  <si>
    <t>INFORMACIÓN GENERAL (1)</t>
  </si>
  <si>
    <t>Si en el proyecto a desarrollar va a tener o tiene una infraestructura asociada, tales como: casas, cuerpos de agua, viveros, vías, entre otros, se deben diligenciar sus coordenadas y seleccionar si esta infraestructura se encuentra al interior del área del proyecto, en caso que se encuentre al interior, se deberá exlcuir del área neta a reforestar, dado que será un área no productiva del proyecto.</t>
  </si>
  <si>
    <t>Una vez seleccionado el área objeto donde se desarrollará su proyecto forestal, debe tener en cuenta las variables climatológicas y edafológicas para tener el desarrollo óptimo de la especie forestal seleccionada, haciendo parte de la planeación estratégica con que debe contar su reforestación.</t>
  </si>
  <si>
    <t>Recuerde que los datos deben ser del interesado a acceder al CIF, diligenciando por lo menos un correo electrónico, un numero celular y una dirección de correspondencia.</t>
  </si>
  <si>
    <t xml:space="preserve">Tipo de Identificación </t>
  </si>
  <si>
    <t xml:space="preserve">Numero de Identificación (sin puntos) </t>
  </si>
  <si>
    <t>Indicativo + Teléfono Fijo (p.ej: 1+1234567)</t>
  </si>
  <si>
    <t>Teléfono Celular (p.ej: 3001234567)</t>
  </si>
  <si>
    <t>Correo Electrónico</t>
  </si>
  <si>
    <t>Dirección de Correspondencia</t>
  </si>
  <si>
    <t>Otro Ind + Teléfono Fijo</t>
  </si>
  <si>
    <t>Otro Teléfono Celular</t>
  </si>
  <si>
    <t>Otro Correo Electrónico</t>
  </si>
  <si>
    <t>Otra Dirección de Correspondencia</t>
  </si>
  <si>
    <t>Nombre de la Vereda</t>
  </si>
  <si>
    <t>Describa la ubicación y el acceso al sitio del proyecto forestal desde la cabecera municipal más cercana</t>
  </si>
  <si>
    <t>Diligencie la información de el(los) predio(s) según su caso.</t>
  </si>
  <si>
    <t>Tenencia del Predio</t>
  </si>
  <si>
    <t>Nombre del Predio</t>
  </si>
  <si>
    <t>Número de Matricula Inmobiliaria</t>
  </si>
  <si>
    <t>Número de Cedula Catastral</t>
  </si>
  <si>
    <t xml:space="preserve">Área Total del Predio (Hectáreas) </t>
  </si>
  <si>
    <t>Recuerde que la infraestructura asociada que se encuentra al interior del área efectiva del proyecto forestal debe ser excluida en el archivo de georreferenciación.</t>
  </si>
  <si>
    <t>Tipo de Infraestructura</t>
  </si>
  <si>
    <t>Coordenada Geo. Latitud Norte (N)</t>
  </si>
  <si>
    <t>Coordenada Geo. Latitud Oeste (W)</t>
  </si>
  <si>
    <t>Esta al interior del área del proyecto?</t>
  </si>
  <si>
    <t>Recuerde que de acuerdo a lo contenido en el Manual del CIF y a las resoluciones expedidas por el MADR, puede incluir áreas de Bosque natural, hasta por el 20% del área a reforestar.</t>
  </si>
  <si>
    <t>Tiene Área de Bosque Natural</t>
  </si>
  <si>
    <t xml:space="preserve">Área Efectiva de Bosque Natural (Has) </t>
  </si>
  <si>
    <r>
      <t>Recuerde que el archivo de georreferenciación debe incluir las áreas netas a reforestar con aptitud forestal y las áreas de Bosque natural (si Aplica) y excluir en su totalidad las áreas de</t>
    </r>
    <r>
      <rPr>
        <b/>
        <i/>
        <u/>
        <sz val="8"/>
        <color rgb="FF006600"/>
        <rFont val="Calibri"/>
        <family val="2"/>
        <scheme val="minor"/>
      </rPr>
      <t xml:space="preserve"> NO</t>
    </r>
    <r>
      <rPr>
        <b/>
        <i/>
        <sz val="8"/>
        <color rgb="FF006600"/>
        <rFont val="Calibri"/>
        <family val="2"/>
        <scheme val="minor"/>
      </rPr>
      <t xml:space="preserve"> aptitud forestal al interior del proyecto.</t>
    </r>
  </si>
  <si>
    <t>Tipo de área georrefenciada</t>
  </si>
  <si>
    <t>Nombre del Polígono en el archivo (Track)</t>
  </si>
  <si>
    <t>Área del Polígono (Has)</t>
  </si>
  <si>
    <t>Año de entresaca/Cosecha Final</t>
  </si>
  <si>
    <t>Rendimiento (m3/ha/año)</t>
  </si>
  <si>
    <t>Volumen Total (m3/ha)</t>
  </si>
  <si>
    <t>Volumen a Cosechar (m3/ha)</t>
  </si>
  <si>
    <t>Recuerde que la información descrita en este modulo es acerca del sitio seleccionado para realizar el proyecto de reforestación comercial.</t>
  </si>
  <si>
    <t>Temperatura Promedio (°C)</t>
  </si>
  <si>
    <t>Pendiente Promedio (%)</t>
  </si>
  <si>
    <t>Altitud (msnm)</t>
  </si>
  <si>
    <t>Forma o Relieve del sitio</t>
  </si>
  <si>
    <t>Precipitación media anual (mm)</t>
  </si>
  <si>
    <t>Textura del suelo</t>
  </si>
  <si>
    <t>Precipitación Monomodal</t>
  </si>
  <si>
    <t>Profundidad efectiva (cm)</t>
  </si>
  <si>
    <t>Precipitación Bimodal</t>
  </si>
  <si>
    <t>Tipo de Drenaje</t>
  </si>
  <si>
    <t>Meses de lluvia en el sitio</t>
  </si>
  <si>
    <t>Rango de pH</t>
  </si>
  <si>
    <t>Meses óptimos para siembras</t>
  </si>
  <si>
    <t>Fuente Bibliográfica de la información anteriormente suministrada y de la estación climatológica consultada.</t>
  </si>
  <si>
    <t>Cobertura</t>
  </si>
  <si>
    <t>Uso Actual</t>
  </si>
  <si>
    <t>TIPO DE IDENTIFICACIÓN</t>
  </si>
  <si>
    <t>Tenencia del predio</t>
  </si>
  <si>
    <t>Tiene área de bosque natural</t>
  </si>
  <si>
    <t>Tipo de infraestructura</t>
  </si>
  <si>
    <t>Está en el área interior del proyecto?</t>
  </si>
  <si>
    <t>Tipo de área georreferenciada</t>
  </si>
  <si>
    <t>CC</t>
  </si>
  <si>
    <t xml:space="preserve">Propietario </t>
  </si>
  <si>
    <t>Casa/Finca/Establo</t>
  </si>
  <si>
    <t>área de aptitud forestal</t>
  </si>
  <si>
    <t>CE</t>
  </si>
  <si>
    <t>Arrendatario</t>
  </si>
  <si>
    <t>Agroforestal o Silvopastoril</t>
  </si>
  <si>
    <t>Cuerpo de agua</t>
  </si>
  <si>
    <t>área de exclusión</t>
  </si>
  <si>
    <t>NIT</t>
  </si>
  <si>
    <t>Invernadero/Vivero</t>
  </si>
  <si>
    <t>área de bosque natural</t>
  </si>
  <si>
    <t>Caucho y maderable</t>
  </si>
  <si>
    <t>Portón</t>
  </si>
  <si>
    <t>Caucho y otros cultivos</t>
  </si>
  <si>
    <t>Pozo séptico</t>
  </si>
  <si>
    <t>Redes/Torres Eléctricas</t>
  </si>
  <si>
    <t>Vía primaria</t>
  </si>
  <si>
    <t>Vía secundaria</t>
  </si>
  <si>
    <t>Vía terciaria</t>
  </si>
  <si>
    <t>Otra</t>
  </si>
  <si>
    <t>Pendiente promedio</t>
  </si>
  <si>
    <t>Forma o relieve del sitio</t>
  </si>
  <si>
    <t>Rango PH</t>
  </si>
  <si>
    <t>Menor de 30 cm</t>
  </si>
  <si>
    <t>Excesivo</t>
  </si>
  <si>
    <t>Extremadamente ácido, menor de 5,5</t>
  </si>
  <si>
    <t>Entre 30 cm y 50 cm</t>
  </si>
  <si>
    <t>Medianamente excesivo</t>
  </si>
  <si>
    <t>Moderadamente ácido (5,5 a 5,9)</t>
  </si>
  <si>
    <t>Entre 50 cm y 70 cm</t>
  </si>
  <si>
    <t>Bueno</t>
  </si>
  <si>
    <t>Adecuado (6,0 a 6,5)</t>
  </si>
  <si>
    <t>Mayor a 70 cm</t>
  </si>
  <si>
    <t xml:space="preserve">Moderadamente bueno </t>
  </si>
  <si>
    <t>Neutro (6,6 a 7,3)</t>
  </si>
  <si>
    <t>Regular</t>
  </si>
  <si>
    <t>Alcalino (7,4 a 8,0)</t>
  </si>
  <si>
    <t>Lento</t>
  </si>
  <si>
    <t>Muy alcalino mayor a 8,0</t>
  </si>
  <si>
    <t>Muy lento</t>
  </si>
  <si>
    <t>Bosque natural</t>
  </si>
  <si>
    <t>DATOS DEL PREDIO (1.1)</t>
  </si>
  <si>
    <t>DATOS DEL PROYECTO FORESTAL (1.2)</t>
  </si>
  <si>
    <t>INFRAESTRUCTURA ASOCIADA (1.3)</t>
  </si>
  <si>
    <t>ÁREAS DE BOSQUE NATURAL PARA CONSERVACIÓN (1.4)</t>
  </si>
  <si>
    <t>GEORREFERENCIACIÓN DEL PROYECTO FORESTAL (1.5)</t>
  </si>
  <si>
    <t>DATOS DEL PREDIO (1,1)</t>
  </si>
  <si>
    <t>DATOS DEL PROYECTO FORESTAL (1,2)</t>
  </si>
  <si>
    <t>INFRAESTRUCTURA ASOCIADA (1,3)</t>
  </si>
  <si>
    <t>ÁREAS DE BOSQUE NATURAL PARA CONSERVACIÓN (1,4)</t>
  </si>
  <si>
    <t>GEORREFERENCIACIÓN DEL PROYECTO FORESTAL (1,5)</t>
  </si>
  <si>
    <t>Cuerpos de agua</t>
  </si>
  <si>
    <t>Áreas degradadas</t>
  </si>
  <si>
    <t>Mercado interno-extranjero</t>
  </si>
  <si>
    <t>Pastos y/o cultivos</t>
  </si>
  <si>
    <t>Rastrojo Bajo o Vegetación Secundaria Alta</t>
  </si>
  <si>
    <t>Rastrojo Bajo o Vegetación Secundaria Baja</t>
  </si>
  <si>
    <t>Bosque en galeria</t>
  </si>
  <si>
    <t>Plantación</t>
  </si>
  <si>
    <t>Tejido Urbano discontinuo</t>
  </si>
  <si>
    <t>Zonas industriales o Comerciales</t>
  </si>
  <si>
    <t>DPT</t>
  </si>
  <si>
    <t>MUNC</t>
  </si>
  <si>
    <t>NOMBRE DPTO</t>
  </si>
  <si>
    <t>NOM MUNC</t>
  </si>
  <si>
    <t>Abejorral</t>
  </si>
  <si>
    <t>San Pedro de Urabá</t>
  </si>
  <si>
    <t>Amalfi</t>
  </si>
  <si>
    <t>Andes</t>
  </si>
  <si>
    <t>Angostura</t>
  </si>
  <si>
    <t>Arboletes</t>
  </si>
  <si>
    <t>Argelia</t>
  </si>
  <si>
    <t>Armenia</t>
  </si>
  <si>
    <t>San José la Montaña</t>
  </si>
  <si>
    <t>San Andrés de Cuerquía</t>
  </si>
  <si>
    <t>Barbosa</t>
  </si>
  <si>
    <t>Chigorodó</t>
  </si>
  <si>
    <t>Bello</t>
  </si>
  <si>
    <t>Belmira</t>
  </si>
  <si>
    <t>Betania</t>
  </si>
  <si>
    <t>Betulia</t>
  </si>
  <si>
    <t>Caicedo</t>
  </si>
  <si>
    <t>Campamento</t>
  </si>
  <si>
    <t>Caramanta</t>
  </si>
  <si>
    <t>Carepa</t>
  </si>
  <si>
    <t>Cocorná</t>
  </si>
  <si>
    <t>Carolina</t>
  </si>
  <si>
    <t>Caucasia</t>
  </si>
  <si>
    <t>Cisneros</t>
  </si>
  <si>
    <t>Concordia</t>
  </si>
  <si>
    <t>Copacabana</t>
  </si>
  <si>
    <t>Dabeiba</t>
  </si>
  <si>
    <t>Titiribí</t>
  </si>
  <si>
    <t>Yalí</t>
  </si>
  <si>
    <t>Vegachí</t>
  </si>
  <si>
    <t>Jardín</t>
  </si>
  <si>
    <t>Mutatá</t>
  </si>
  <si>
    <t>Santa Bárbara</t>
  </si>
  <si>
    <t>Entrerríos</t>
  </si>
  <si>
    <t>Envigado</t>
  </si>
  <si>
    <t>Fredonia</t>
  </si>
  <si>
    <t>Frontino</t>
  </si>
  <si>
    <t>Giraldo</t>
  </si>
  <si>
    <t>Girardota</t>
  </si>
  <si>
    <t>Granada</t>
  </si>
  <si>
    <t>Guadalupe</t>
  </si>
  <si>
    <t>Guarne</t>
  </si>
  <si>
    <t>Heliconia</t>
  </si>
  <si>
    <t>Hispania</t>
  </si>
  <si>
    <t>Ituango</t>
  </si>
  <si>
    <t>Anzá</t>
  </si>
  <si>
    <t>Donmatías</t>
  </si>
  <si>
    <t>Sonsón</t>
  </si>
  <si>
    <t>Anorí</t>
  </si>
  <si>
    <t>Caracolí</t>
  </si>
  <si>
    <t>Liborina</t>
  </si>
  <si>
    <t>Maceo</t>
  </si>
  <si>
    <t>Marinilla</t>
  </si>
  <si>
    <t>Santa Fé de Antioquia</t>
  </si>
  <si>
    <t>Montebello</t>
  </si>
  <si>
    <t>Olaya</t>
  </si>
  <si>
    <t>Tarazá</t>
  </si>
  <si>
    <t>Apartadó</t>
  </si>
  <si>
    <t>Peque</t>
  </si>
  <si>
    <t>Peñol</t>
  </si>
  <si>
    <t>Pueblorrico</t>
  </si>
  <si>
    <t>Vigía del Fuerte</t>
  </si>
  <si>
    <t>Abriaquí</t>
  </si>
  <si>
    <t>Murindó</t>
  </si>
  <si>
    <t>Remedios</t>
  </si>
  <si>
    <t>Retiro</t>
  </si>
  <si>
    <t>Rionegro</t>
  </si>
  <si>
    <t>Amagá</t>
  </si>
  <si>
    <t>Sabanalarga</t>
  </si>
  <si>
    <t>Sabaneta</t>
  </si>
  <si>
    <t>Salgar</t>
  </si>
  <si>
    <t>San Jerónimo</t>
  </si>
  <si>
    <t>Jericó</t>
  </si>
  <si>
    <t>Concepción</t>
  </si>
  <si>
    <t>Cáceres</t>
  </si>
  <si>
    <t>La Unión</t>
  </si>
  <si>
    <t>San Juan de Urabá</t>
  </si>
  <si>
    <t>Ciudad Bolívar</t>
  </si>
  <si>
    <t>Itagüí</t>
  </si>
  <si>
    <t>Segovia</t>
  </si>
  <si>
    <t>Tarso</t>
  </si>
  <si>
    <t>Toledo</t>
  </si>
  <si>
    <t>Turbo</t>
  </si>
  <si>
    <t>Angelópolis</t>
  </si>
  <si>
    <t>Medellín</t>
  </si>
  <si>
    <t>Buriticá</t>
  </si>
  <si>
    <t>Sopetrán</t>
  </si>
  <si>
    <t>Uramita</t>
  </si>
  <si>
    <t>Urrao</t>
  </si>
  <si>
    <t>Valdivia</t>
  </si>
  <si>
    <t>Venecia</t>
  </si>
  <si>
    <t>Nechí</t>
  </si>
  <si>
    <t>Yondó</t>
  </si>
  <si>
    <t>Yarumal</t>
  </si>
  <si>
    <t>Zaragoza</t>
  </si>
  <si>
    <t>San Carlos</t>
  </si>
  <si>
    <t>Santo Domingo</t>
  </si>
  <si>
    <t>Puerto Triunfo</t>
  </si>
  <si>
    <t>San Roque</t>
  </si>
  <si>
    <t>Támesis</t>
  </si>
  <si>
    <t>Guatapé</t>
  </si>
  <si>
    <t>Cañasgordas</t>
  </si>
  <si>
    <t>Puerto Berrío</t>
  </si>
  <si>
    <t>San Francisco</t>
  </si>
  <si>
    <t>San Luis</t>
  </si>
  <si>
    <t>La Pintada</t>
  </si>
  <si>
    <t>Puerto Nare</t>
  </si>
  <si>
    <t>San Rafael</t>
  </si>
  <si>
    <t>Necoclí</t>
  </si>
  <si>
    <t>Santa Rosa de Osos</t>
  </si>
  <si>
    <t>San Pedro los Milagros</t>
  </si>
  <si>
    <t>San Vicente Ferrer</t>
  </si>
  <si>
    <t>La Ceja</t>
  </si>
  <si>
    <t>La Estrella</t>
  </si>
  <si>
    <t>Ebéjico</t>
  </si>
  <si>
    <t>Yolombó</t>
  </si>
  <si>
    <t>Alejandría</t>
  </si>
  <si>
    <t>El Carmen de Viboral</t>
  </si>
  <si>
    <t>El Bagre</t>
  </si>
  <si>
    <t>El Santuario</t>
  </si>
  <si>
    <t>Briceño</t>
  </si>
  <si>
    <t>Gómez Plata</t>
  </si>
  <si>
    <t>Valparaíso</t>
  </si>
  <si>
    <t>Soledad</t>
  </si>
  <si>
    <t>Manatí</t>
  </si>
  <si>
    <t>Puerto Colombia</t>
  </si>
  <si>
    <t>Polonuevo</t>
  </si>
  <si>
    <t>Ponedera</t>
  </si>
  <si>
    <t>Campo de la Cruz</t>
  </si>
  <si>
    <t>Luruaco</t>
  </si>
  <si>
    <t>Galapa</t>
  </si>
  <si>
    <t>Piojó</t>
  </si>
  <si>
    <t>Repelón</t>
  </si>
  <si>
    <t>Candelaria</t>
  </si>
  <si>
    <t>Baranoa</t>
  </si>
  <si>
    <t>Tubará</t>
  </si>
  <si>
    <t>Santo Tomás</t>
  </si>
  <si>
    <t>Juan de Acosta</t>
  </si>
  <si>
    <t>Palmar de Varela</t>
  </si>
  <si>
    <t>Usiacurí</t>
  </si>
  <si>
    <t>Suan</t>
  </si>
  <si>
    <t>Barranquilla</t>
  </si>
  <si>
    <t>Malambo</t>
  </si>
  <si>
    <t>Santa Lucía</t>
  </si>
  <si>
    <t>Sabanagrande</t>
  </si>
  <si>
    <t>Bogotá d C.</t>
  </si>
  <si>
    <t>Bogotá D.C.</t>
  </si>
  <si>
    <t>San Jacinto del Cauca</t>
  </si>
  <si>
    <t>Magangué</t>
  </si>
  <si>
    <t>Montecristo</t>
  </si>
  <si>
    <t>Santa Catalina</t>
  </si>
  <si>
    <t>Achí</t>
  </si>
  <si>
    <t>Cantagallo</t>
  </si>
  <si>
    <t>Norosí</t>
  </si>
  <si>
    <t>San Fernando</t>
  </si>
  <si>
    <t>Turbaco</t>
  </si>
  <si>
    <t>Arjona</t>
  </si>
  <si>
    <t>Calamar</t>
  </si>
  <si>
    <t>Tiquisio</t>
  </si>
  <si>
    <t>Zambrano</t>
  </si>
  <si>
    <t>Barranco de Loba</t>
  </si>
  <si>
    <t>Mahates</t>
  </si>
  <si>
    <t>Río Viejo</t>
  </si>
  <si>
    <t>Simití</t>
  </si>
  <si>
    <t>Clemencia</t>
  </si>
  <si>
    <t>San Estanislao</t>
  </si>
  <si>
    <t>San Pablo</t>
  </si>
  <si>
    <t>Cicuco</t>
  </si>
  <si>
    <t>Turbaná</t>
  </si>
  <si>
    <t>Pinillos</t>
  </si>
  <si>
    <t>Arroyohondo</t>
  </si>
  <si>
    <t>Soplaviento</t>
  </si>
  <si>
    <t>María la Baja</t>
  </si>
  <si>
    <t>Cartagena de Indias</t>
  </si>
  <si>
    <t>Regidor</t>
  </si>
  <si>
    <t>Margarita</t>
  </si>
  <si>
    <t>San Juan Nepomuceno</t>
  </si>
  <si>
    <t>Morales</t>
  </si>
  <si>
    <t>Talaigua Nuevo</t>
  </si>
  <si>
    <t>Hatillo de Loba</t>
  </si>
  <si>
    <t>El Carmen de Bolívar</t>
  </si>
  <si>
    <t>San Cristóbal</t>
  </si>
  <si>
    <t>Arenal</t>
  </si>
  <si>
    <t>Mompós</t>
  </si>
  <si>
    <t>Altos del Rosario</t>
  </si>
  <si>
    <t>San Jacinto</t>
  </si>
  <si>
    <t>Santa Rosa del Sur</t>
  </si>
  <si>
    <t>Villanueva</t>
  </si>
  <si>
    <t>El Guamo</t>
  </si>
  <si>
    <t>San Martín de Loba</t>
  </si>
  <si>
    <t>El Peñón</t>
  </si>
  <si>
    <t>Santa Rosa</t>
  </si>
  <si>
    <t>Sativanorte</t>
  </si>
  <si>
    <t>Socotá</t>
  </si>
  <si>
    <t>Santa María</t>
  </si>
  <si>
    <t>Boavita</t>
  </si>
  <si>
    <t>Sora</t>
  </si>
  <si>
    <t>Sutamarchán</t>
  </si>
  <si>
    <t>Gámeza</t>
  </si>
  <si>
    <t>Páez</t>
  </si>
  <si>
    <t>Toca</t>
  </si>
  <si>
    <t>Siachoque</t>
  </si>
  <si>
    <t>Sáchica</t>
  </si>
  <si>
    <t>Santana</t>
  </si>
  <si>
    <t>Mongua</t>
  </si>
  <si>
    <t>Santa Rosa de Viterbo</t>
  </si>
  <si>
    <t>Sogamoso</t>
  </si>
  <si>
    <t>Chitaraque</t>
  </si>
  <si>
    <t>Tasco</t>
  </si>
  <si>
    <t>Floresta</t>
  </si>
  <si>
    <t>El Espino</t>
  </si>
  <si>
    <t>Cómbita</t>
  </si>
  <si>
    <t>Coper</t>
  </si>
  <si>
    <t>Guacamayas</t>
  </si>
  <si>
    <t>Betéitiva</t>
  </si>
  <si>
    <t>Cuítiva</t>
  </si>
  <si>
    <t>Tópaga</t>
  </si>
  <si>
    <t>Labranzagrande</t>
  </si>
  <si>
    <t>San José de Pare</t>
  </si>
  <si>
    <t>Duitama</t>
  </si>
  <si>
    <t>Chita</t>
  </si>
  <si>
    <t>Pachavita</t>
  </si>
  <si>
    <t>Moniquirá</t>
  </si>
  <si>
    <t>Paipa</t>
  </si>
  <si>
    <t>Paya</t>
  </si>
  <si>
    <t>Susacón</t>
  </si>
  <si>
    <t>Samacá</t>
  </si>
  <si>
    <t>Otanche</t>
  </si>
  <si>
    <t>La Uvita</t>
  </si>
  <si>
    <t>Muzo</t>
  </si>
  <si>
    <t>Ramiriquí</t>
  </si>
  <si>
    <t>Socha</t>
  </si>
  <si>
    <t>Tunja</t>
  </si>
  <si>
    <t>Togüí</t>
  </si>
  <si>
    <t>Tibasosa</t>
  </si>
  <si>
    <t>Güicán</t>
  </si>
  <si>
    <t>Tutazá</t>
  </si>
  <si>
    <t>San Mateo</t>
  </si>
  <si>
    <t>Motavita</t>
  </si>
  <si>
    <t>Tipacoque</t>
  </si>
  <si>
    <t>San Eduardo</t>
  </si>
  <si>
    <t>Macanal</t>
  </si>
  <si>
    <t>Sativasur</t>
  </si>
  <si>
    <t>San Miguel de Sema</t>
  </si>
  <si>
    <t>Tununguá</t>
  </si>
  <si>
    <t>Soatá</t>
  </si>
  <si>
    <t>Nuevo Colón</t>
  </si>
  <si>
    <t>Chivatá</t>
  </si>
  <si>
    <t>Cerinza</t>
  </si>
  <si>
    <t>Viracachá</t>
  </si>
  <si>
    <t>Turmequé</t>
  </si>
  <si>
    <t>Saboyá</t>
  </si>
  <si>
    <t>Zetaquira</t>
  </si>
  <si>
    <t>Santa Sofía</t>
  </si>
  <si>
    <t>Paz de Río</t>
  </si>
  <si>
    <t>Villa de Leyva</t>
  </si>
  <si>
    <t>Pauna</t>
  </si>
  <si>
    <t>Oicatá</t>
  </si>
  <si>
    <t>Chíquiza</t>
  </si>
  <si>
    <t>Tenza</t>
  </si>
  <si>
    <t>Tibaná</t>
  </si>
  <si>
    <t>Chinavita</t>
  </si>
  <si>
    <t>San Pablo de Borbur</t>
  </si>
  <si>
    <t>Nobsa</t>
  </si>
  <si>
    <t>Rondón</t>
  </si>
  <si>
    <t>Pajarito</t>
  </si>
  <si>
    <t>Monguí</t>
  </si>
  <si>
    <t>Sotaquirá</t>
  </si>
  <si>
    <t>Garagoa</t>
  </si>
  <si>
    <t>Corrales</t>
  </si>
  <si>
    <t>Jenesano</t>
  </si>
  <si>
    <t>Guayatá</t>
  </si>
  <si>
    <t>El Cocuy</t>
  </si>
  <si>
    <t>La Victoria</t>
  </si>
  <si>
    <t>Puerto Boyacá</t>
  </si>
  <si>
    <t>Busbanzá</t>
  </si>
  <si>
    <t>Chiquinquirá</t>
  </si>
  <si>
    <t>Maripí</t>
  </si>
  <si>
    <t>Sutatenza</t>
  </si>
  <si>
    <t>Berbeo</t>
  </si>
  <si>
    <t>Tinjacá</t>
  </si>
  <si>
    <t>La Capilla</t>
  </si>
  <si>
    <t>Chiscas</t>
  </si>
  <si>
    <t>San Luis de Gaceno</t>
  </si>
  <si>
    <t>Úmbita</t>
  </si>
  <si>
    <t>Quípama</t>
  </si>
  <si>
    <t>Chivor</t>
  </si>
  <si>
    <t>Cucaita</t>
  </si>
  <si>
    <t>Pesca</t>
  </si>
  <si>
    <t>Belén</t>
  </si>
  <si>
    <t>Firavitoba</t>
  </si>
  <si>
    <t>Pisba</t>
  </si>
  <si>
    <t>Buenavista</t>
  </si>
  <si>
    <t>Soracá</t>
  </si>
  <si>
    <t>Covarachía</t>
  </si>
  <si>
    <t>Tuta</t>
  </si>
  <si>
    <t>Miraflores</t>
  </si>
  <si>
    <t>Arcabuco</t>
  </si>
  <si>
    <t>Ventaquemada</t>
  </si>
  <si>
    <t>Tota</t>
  </si>
  <si>
    <t>Iza</t>
  </si>
  <si>
    <t>Cubará</t>
  </si>
  <si>
    <t>Gachantivá</t>
  </si>
  <si>
    <t>Panqueba</t>
  </si>
  <si>
    <t>Almeida</t>
  </si>
  <si>
    <t>Guateque</t>
  </si>
  <si>
    <t>Ráquira</t>
  </si>
  <si>
    <t>Campohermoso</t>
  </si>
  <si>
    <t>Somondoco</t>
  </si>
  <si>
    <t>Aquitania</t>
  </si>
  <si>
    <t>Aguadas</t>
  </si>
  <si>
    <t>Anserma</t>
  </si>
  <si>
    <t>Aranzazu</t>
  </si>
  <si>
    <t>Villamaría</t>
  </si>
  <si>
    <t>Belalcázar</t>
  </si>
  <si>
    <t>Filadelfia</t>
  </si>
  <si>
    <t>Manizales</t>
  </si>
  <si>
    <t>Manzanares</t>
  </si>
  <si>
    <t>Marmato</t>
  </si>
  <si>
    <t>Marquetalia</t>
  </si>
  <si>
    <t>Marulanda</t>
  </si>
  <si>
    <t>Neira</t>
  </si>
  <si>
    <t>Norcasia</t>
  </si>
  <si>
    <t>Palestina</t>
  </si>
  <si>
    <t>Pensilvania</t>
  </si>
  <si>
    <t>Riosucio</t>
  </si>
  <si>
    <t>Salamina</t>
  </si>
  <si>
    <t>San José</t>
  </si>
  <si>
    <t>Victoria</t>
  </si>
  <si>
    <t>Viterbo</t>
  </si>
  <si>
    <t>Supía</t>
  </si>
  <si>
    <t>La Dorada</t>
  </si>
  <si>
    <t>Samaná</t>
  </si>
  <si>
    <t>La Merced</t>
  </si>
  <si>
    <t>Chinchiná</t>
  </si>
  <si>
    <t>Pácora</t>
  </si>
  <si>
    <t>Morelia</t>
  </si>
  <si>
    <t>El Paujíl</t>
  </si>
  <si>
    <t>Solano</t>
  </si>
  <si>
    <t>Albania</t>
  </si>
  <si>
    <t>Puerto Rico</t>
  </si>
  <si>
    <t>Belén de los Andaquíes</t>
  </si>
  <si>
    <t>Curillo</t>
  </si>
  <si>
    <t>Solita</t>
  </si>
  <si>
    <t>El Doncello</t>
  </si>
  <si>
    <t>Milán</t>
  </si>
  <si>
    <t>Cartagena del Chairá</t>
  </si>
  <si>
    <t>San Vicente del Caguán</t>
  </si>
  <si>
    <t>La Montañita</t>
  </si>
  <si>
    <t>Florencia</t>
  </si>
  <si>
    <t>San José del Fragua</t>
  </si>
  <si>
    <t>Almaguer</t>
  </si>
  <si>
    <t>Balboa</t>
  </si>
  <si>
    <t>López de Micay</t>
  </si>
  <si>
    <t>Caldono</t>
  </si>
  <si>
    <t>Caloto</t>
  </si>
  <si>
    <t>Suárez</t>
  </si>
  <si>
    <t>Corinto</t>
  </si>
  <si>
    <t>San Sebastián</t>
  </si>
  <si>
    <t>Timbiquí</t>
  </si>
  <si>
    <t>Mercaderes</t>
  </si>
  <si>
    <t>Miranda</t>
  </si>
  <si>
    <t>Padilla</t>
  </si>
  <si>
    <t>Popayán</t>
  </si>
  <si>
    <t>Totoró</t>
  </si>
  <si>
    <t>Puracé</t>
  </si>
  <si>
    <t>Guachené</t>
  </si>
  <si>
    <t>Piamonte</t>
  </si>
  <si>
    <t>Rosas</t>
  </si>
  <si>
    <t>Inzá</t>
  </si>
  <si>
    <t>Cajibío</t>
  </si>
  <si>
    <t>Silvia</t>
  </si>
  <si>
    <t>Sotara</t>
  </si>
  <si>
    <t>Villa rica</t>
  </si>
  <si>
    <t>Timbío</t>
  </si>
  <si>
    <t>La Vega</t>
  </si>
  <si>
    <t>Puerto Tejada</t>
  </si>
  <si>
    <t>Jambaló</t>
  </si>
  <si>
    <t>Santander de Quilichao</t>
  </si>
  <si>
    <t>Piendamó</t>
  </si>
  <si>
    <t>La Sierra</t>
  </si>
  <si>
    <t>Buenos Aires</t>
  </si>
  <si>
    <t>Patía</t>
  </si>
  <si>
    <t>Toribío</t>
  </si>
  <si>
    <t>El Tambo</t>
  </si>
  <si>
    <t>Guapí</t>
  </si>
  <si>
    <t>Aguachica</t>
  </si>
  <si>
    <t>Astrea</t>
  </si>
  <si>
    <t>Manaure Balcón del Cesar</t>
  </si>
  <si>
    <t>Becerril</t>
  </si>
  <si>
    <t>Bosconia</t>
  </si>
  <si>
    <t>Chimichagua</t>
  </si>
  <si>
    <t>Gamarra</t>
  </si>
  <si>
    <t>Curumaní</t>
  </si>
  <si>
    <t>González</t>
  </si>
  <si>
    <t>Pailitas</t>
  </si>
  <si>
    <t>Pelaya</t>
  </si>
  <si>
    <t>Chiriguaná</t>
  </si>
  <si>
    <t>Tamalameque</t>
  </si>
  <si>
    <t>Agustín Codazzi</t>
  </si>
  <si>
    <t>Valledupar</t>
  </si>
  <si>
    <t>Pueblo Bello</t>
  </si>
  <si>
    <t>San Alberto</t>
  </si>
  <si>
    <t>La Gloria</t>
  </si>
  <si>
    <t>La Jagua de Ibirico</t>
  </si>
  <si>
    <t>Río de Oro</t>
  </si>
  <si>
    <t>La Paz</t>
  </si>
  <si>
    <t>San Diego</t>
  </si>
  <si>
    <t>El Copey</t>
  </si>
  <si>
    <t>El Paso</t>
  </si>
  <si>
    <t>San Martín</t>
  </si>
  <si>
    <t>San José de Uré</t>
  </si>
  <si>
    <t>Cotorra</t>
  </si>
  <si>
    <t>Pueblo Nuevo</t>
  </si>
  <si>
    <t>Montelíbano</t>
  </si>
  <si>
    <t>Puerto Libertador</t>
  </si>
  <si>
    <t>San Andrés de Sotavento</t>
  </si>
  <si>
    <t>Montería</t>
  </si>
  <si>
    <t>Tierralta</t>
  </si>
  <si>
    <t>Ayapel</t>
  </si>
  <si>
    <t>Cereté</t>
  </si>
  <si>
    <t>Puerto Escondido</t>
  </si>
  <si>
    <t>San Antero</t>
  </si>
  <si>
    <t>Purísima de la Concepción</t>
  </si>
  <si>
    <t>Chimá</t>
  </si>
  <si>
    <t>Los Córdobas</t>
  </si>
  <si>
    <t>Canalete</t>
  </si>
  <si>
    <t>Sahagún</t>
  </si>
  <si>
    <t>Valencia</t>
  </si>
  <si>
    <t>San Pelayo</t>
  </si>
  <si>
    <t>Tuchín</t>
  </si>
  <si>
    <t>Planeta Rica</t>
  </si>
  <si>
    <t>San Bernardo del Viento</t>
  </si>
  <si>
    <t>Momil</t>
  </si>
  <si>
    <t>Moñitos</t>
  </si>
  <si>
    <t>Ciénaga de Oro</t>
  </si>
  <si>
    <t>Lorica</t>
  </si>
  <si>
    <t>La Apartada</t>
  </si>
  <si>
    <t>Chinú</t>
  </si>
  <si>
    <t>Anapoima</t>
  </si>
  <si>
    <t>Anolaima</t>
  </si>
  <si>
    <t>Apulo</t>
  </si>
  <si>
    <t>Bituima</t>
  </si>
  <si>
    <t>Cabrera</t>
  </si>
  <si>
    <t>Cachipay</t>
  </si>
  <si>
    <t>Chipaque</t>
  </si>
  <si>
    <t>Cogua</t>
  </si>
  <si>
    <t>Cota</t>
  </si>
  <si>
    <t>Arbeláez</t>
  </si>
  <si>
    <t>Villagómez</t>
  </si>
  <si>
    <t>Supatá</t>
  </si>
  <si>
    <t>Facatativá</t>
  </si>
  <si>
    <t>Cáqueza</t>
  </si>
  <si>
    <t>Fosca</t>
  </si>
  <si>
    <t>Funza</t>
  </si>
  <si>
    <t>Gama</t>
  </si>
  <si>
    <t>Girardot</t>
  </si>
  <si>
    <t>Guaduas</t>
  </si>
  <si>
    <t>Guasca</t>
  </si>
  <si>
    <t>Guatavita</t>
  </si>
  <si>
    <t>Guayabetal</t>
  </si>
  <si>
    <t>Pulí</t>
  </si>
  <si>
    <t>Choachí</t>
  </si>
  <si>
    <t>Lenguazaque</t>
  </si>
  <si>
    <t>Madrid</t>
  </si>
  <si>
    <t>Manta</t>
  </si>
  <si>
    <t>Medina</t>
  </si>
  <si>
    <t>Sibaté</t>
  </si>
  <si>
    <t>Mosquera</t>
  </si>
  <si>
    <t>Nilo</t>
  </si>
  <si>
    <t>Nimaima</t>
  </si>
  <si>
    <t>Nocaima</t>
  </si>
  <si>
    <t>Útica</t>
  </si>
  <si>
    <t>Pacho</t>
  </si>
  <si>
    <t>Paime</t>
  </si>
  <si>
    <t>Gachalá</t>
  </si>
  <si>
    <t>Topaipí</t>
  </si>
  <si>
    <t>Ubalá</t>
  </si>
  <si>
    <t>Pandi</t>
  </si>
  <si>
    <t>Paratebueno</t>
  </si>
  <si>
    <t>Pasca</t>
  </si>
  <si>
    <t>Guachetá</t>
  </si>
  <si>
    <t>Zipaquirá</t>
  </si>
  <si>
    <t>Guataquí</t>
  </si>
  <si>
    <t>Quebradanegra</t>
  </si>
  <si>
    <t>Quetame</t>
  </si>
  <si>
    <t>Quipile</t>
  </si>
  <si>
    <t>Ricaurte</t>
  </si>
  <si>
    <t>Caparrapí</t>
  </si>
  <si>
    <t>Jerusalén</t>
  </si>
  <si>
    <t>Cucunubá</t>
  </si>
  <si>
    <t>Fúquene</t>
  </si>
  <si>
    <t>Fómeque</t>
  </si>
  <si>
    <t>Machetá</t>
  </si>
  <si>
    <t>Chaguaní</t>
  </si>
  <si>
    <t>Gachancipá</t>
  </si>
  <si>
    <t>Chocontá</t>
  </si>
  <si>
    <t>Tocancipá</t>
  </si>
  <si>
    <t>Sasaima</t>
  </si>
  <si>
    <t>Silvania</t>
  </si>
  <si>
    <t>Simijaca</t>
  </si>
  <si>
    <t>Soacha</t>
  </si>
  <si>
    <t>Subachoque</t>
  </si>
  <si>
    <t>Suesca</t>
  </si>
  <si>
    <t>Susa</t>
  </si>
  <si>
    <t>Sutatausa</t>
  </si>
  <si>
    <t>Tabio</t>
  </si>
  <si>
    <t>Tausa</t>
  </si>
  <si>
    <t>Tena</t>
  </si>
  <si>
    <t>Tenjo</t>
  </si>
  <si>
    <t>Tibacuy</t>
  </si>
  <si>
    <t>Tibirita</t>
  </si>
  <si>
    <t>Tocaima</t>
  </si>
  <si>
    <t>Ubaque</t>
  </si>
  <si>
    <t>Une</t>
  </si>
  <si>
    <t>Viotá</t>
  </si>
  <si>
    <t>Zipacón</t>
  </si>
  <si>
    <t>La Peña</t>
  </si>
  <si>
    <t>Beltrán</t>
  </si>
  <si>
    <t>Sesquilé</t>
  </si>
  <si>
    <t>Gachetá</t>
  </si>
  <si>
    <t>Guayabal de Síquima</t>
  </si>
  <si>
    <t>Vergara</t>
  </si>
  <si>
    <t>Villeta</t>
  </si>
  <si>
    <t>La Mesa</t>
  </si>
  <si>
    <t>Puerto Salgar</t>
  </si>
  <si>
    <t>San Antonio del Tequendama</t>
  </si>
  <si>
    <t>San Bernardo</t>
  </si>
  <si>
    <t>La Palma</t>
  </si>
  <si>
    <t>San Cayetano</t>
  </si>
  <si>
    <t>Villa de de Ubaté</t>
  </si>
  <si>
    <t>Junín</t>
  </si>
  <si>
    <t>Villapinzón</t>
  </si>
  <si>
    <t>Sopó</t>
  </si>
  <si>
    <t>Yacopí</t>
  </si>
  <si>
    <t>Carmen de Carupa</t>
  </si>
  <si>
    <t>San Juan de Rioseco</t>
  </si>
  <si>
    <t>Bojacá</t>
  </si>
  <si>
    <t>Gutiérrez</t>
  </si>
  <si>
    <t>Chía</t>
  </si>
  <si>
    <t>Fusagasugá</t>
  </si>
  <si>
    <t>Albán</t>
  </si>
  <si>
    <t>Cajicá</t>
  </si>
  <si>
    <t>La Calera</t>
  </si>
  <si>
    <t>El Colegio</t>
  </si>
  <si>
    <t>El Rosal</t>
  </si>
  <si>
    <t>Agua de Dios</t>
  </si>
  <si>
    <t>Vianí</t>
  </si>
  <si>
    <t>Nemocón</t>
  </si>
  <si>
    <t>Tadó</t>
  </si>
  <si>
    <t>Sipí</t>
  </si>
  <si>
    <t>El Carmen de Atrato</t>
  </si>
  <si>
    <t>Bajo Baudó</t>
  </si>
  <si>
    <t>Nóvita</t>
  </si>
  <si>
    <t>Bagadó</t>
  </si>
  <si>
    <t>Alto Baudó</t>
  </si>
  <si>
    <t>El Cantón San Pablo</t>
  </si>
  <si>
    <t>Acandí</t>
  </si>
  <si>
    <t>Bahía Solano</t>
  </si>
  <si>
    <t>Bojayá</t>
  </si>
  <si>
    <t>Nuquí</t>
  </si>
  <si>
    <t>Quibdó</t>
  </si>
  <si>
    <t>El Litoral San Juan</t>
  </si>
  <si>
    <t>Río Quito</t>
  </si>
  <si>
    <t>Unión Panamericana</t>
  </si>
  <si>
    <t>Medio Atrato</t>
  </si>
  <si>
    <t>Istmina</t>
  </si>
  <si>
    <t>Juradó</t>
  </si>
  <si>
    <t>Atrato</t>
  </si>
  <si>
    <t>Cértegui</t>
  </si>
  <si>
    <t>Medio Baudó</t>
  </si>
  <si>
    <t>Lloró</t>
  </si>
  <si>
    <t>Carmen del Darién</t>
  </si>
  <si>
    <t>Medio San Juan</t>
  </si>
  <si>
    <t>Río Iró</t>
  </si>
  <si>
    <t>Unguía</t>
  </si>
  <si>
    <t>San José del Palmar</t>
  </si>
  <si>
    <t>Condoto</t>
  </si>
  <si>
    <t>Acevedo</t>
  </si>
  <si>
    <t>Agrado</t>
  </si>
  <si>
    <t>Aipe</t>
  </si>
  <si>
    <t>Algeciras</t>
  </si>
  <si>
    <t>Altamira</t>
  </si>
  <si>
    <t>Baraya</t>
  </si>
  <si>
    <t>Campoalegre</t>
  </si>
  <si>
    <t>Timaná</t>
  </si>
  <si>
    <t>Colombia</t>
  </si>
  <si>
    <t>Gigante</t>
  </si>
  <si>
    <t>Hobo</t>
  </si>
  <si>
    <t>Isnos</t>
  </si>
  <si>
    <t>Neiva</t>
  </si>
  <si>
    <t>Oporapa</t>
  </si>
  <si>
    <t>Paicol</t>
  </si>
  <si>
    <t>Palermo</t>
  </si>
  <si>
    <t>Íquira</t>
  </si>
  <si>
    <t>Pital</t>
  </si>
  <si>
    <t>Pitalito</t>
  </si>
  <si>
    <t>Rivera</t>
  </si>
  <si>
    <t>Garzón</t>
  </si>
  <si>
    <t>Saladoblanco</t>
  </si>
  <si>
    <t>Yaguará</t>
  </si>
  <si>
    <t>San Agustín</t>
  </si>
  <si>
    <t>Nátaga</t>
  </si>
  <si>
    <t>Suaza</t>
  </si>
  <si>
    <t>Tarqui</t>
  </si>
  <si>
    <t>Tello</t>
  </si>
  <si>
    <t>Teruel</t>
  </si>
  <si>
    <t>Tesalia</t>
  </si>
  <si>
    <t>Villavieja</t>
  </si>
  <si>
    <t>La Plata</t>
  </si>
  <si>
    <t>Elías</t>
  </si>
  <si>
    <t>La Argentina</t>
  </si>
  <si>
    <t>La Guajira</t>
  </si>
  <si>
    <t>Barrancas</t>
  </si>
  <si>
    <t>Dibulla</t>
  </si>
  <si>
    <t>Fonseca</t>
  </si>
  <si>
    <t>Hatonuevo</t>
  </si>
  <si>
    <t>Maicao</t>
  </si>
  <si>
    <t>Manaure</t>
  </si>
  <si>
    <t>Riohacha</t>
  </si>
  <si>
    <t>Distracción</t>
  </si>
  <si>
    <t>Uribia</t>
  </si>
  <si>
    <t>Urumita</t>
  </si>
  <si>
    <t>La Jagua del Pilar</t>
  </si>
  <si>
    <t>San Juan del Cesar</t>
  </si>
  <si>
    <t>El Molino</t>
  </si>
  <si>
    <t>Algarrobo</t>
  </si>
  <si>
    <t>Aracataca</t>
  </si>
  <si>
    <t>Santa Bárbara de Pinto</t>
  </si>
  <si>
    <t>El Retén</t>
  </si>
  <si>
    <t>Fundación</t>
  </si>
  <si>
    <t>Chivolo</t>
  </si>
  <si>
    <t>Ariguaní</t>
  </si>
  <si>
    <t>Guamal</t>
  </si>
  <si>
    <t>Pedraza</t>
  </si>
  <si>
    <t>Pivijay</t>
  </si>
  <si>
    <t>Plato</t>
  </si>
  <si>
    <t>Puebloviejo</t>
  </si>
  <si>
    <t>Pijiño del Carmen</t>
  </si>
  <si>
    <t>Zapayán</t>
  </si>
  <si>
    <t>Remolino</t>
  </si>
  <si>
    <t>Sitionuevo</t>
  </si>
  <si>
    <t>Tenerife</t>
  </si>
  <si>
    <t>San Sebastián de Buenavista</t>
  </si>
  <si>
    <t>Santa Ana</t>
  </si>
  <si>
    <t>Santa Marta</t>
  </si>
  <si>
    <t>Zona Bananera</t>
  </si>
  <si>
    <t>Cerro de San Antonio</t>
  </si>
  <si>
    <t>San Zenón</t>
  </si>
  <si>
    <t>Nueva Granada</t>
  </si>
  <si>
    <t>Sabanas de San Ángel</t>
  </si>
  <si>
    <t>Ciénaga</t>
  </si>
  <si>
    <t>El Banco</t>
  </si>
  <si>
    <t>Cabuyaro</t>
  </si>
  <si>
    <t>Cumaral</t>
  </si>
  <si>
    <t>Mesetas</t>
  </si>
  <si>
    <t>Restrepo</t>
  </si>
  <si>
    <t>Puerto Gaitán</t>
  </si>
  <si>
    <t>Barranca de Upía</t>
  </si>
  <si>
    <t>Lejanías</t>
  </si>
  <si>
    <t>Uribe</t>
  </si>
  <si>
    <t>Villavicencio</t>
  </si>
  <si>
    <t>Vistahermosa</t>
  </si>
  <si>
    <t>Puerto Concordia</t>
  </si>
  <si>
    <t>Castilla la Nueva</t>
  </si>
  <si>
    <t>La Macarena</t>
  </si>
  <si>
    <t>Acacías</t>
  </si>
  <si>
    <t>Mapiripán</t>
  </si>
  <si>
    <t>San Juanito</t>
  </si>
  <si>
    <t>San Luis de Cubarral</t>
  </si>
  <si>
    <t>Puerto Lleras</t>
  </si>
  <si>
    <t>Fuente de Oro</t>
  </si>
  <si>
    <t>San Juan de Arama</t>
  </si>
  <si>
    <t>San Carlos de Guaroa</t>
  </si>
  <si>
    <t>El Dorado</t>
  </si>
  <si>
    <t>El Calvario</t>
  </si>
  <si>
    <t>El Castillo</t>
  </si>
  <si>
    <t>Puerto López</t>
  </si>
  <si>
    <t>Tangua</t>
  </si>
  <si>
    <t>Mallama</t>
  </si>
  <si>
    <t>Iles</t>
  </si>
  <si>
    <t>Arboleda</t>
  </si>
  <si>
    <t>San Andrés de Tumaco</t>
  </si>
  <si>
    <t>Potosí</t>
  </si>
  <si>
    <t>El Rosario</t>
  </si>
  <si>
    <t>Taminango</t>
  </si>
  <si>
    <t>Guaitarilla</t>
  </si>
  <si>
    <t>Providencia</t>
  </si>
  <si>
    <t>Los Andes</t>
  </si>
  <si>
    <t>Gualmatán</t>
  </si>
  <si>
    <t>Linares</t>
  </si>
  <si>
    <t>Francisco Pizarro</t>
  </si>
  <si>
    <t>Barbacoas</t>
  </si>
  <si>
    <t>La Llanada</t>
  </si>
  <si>
    <t>Buesaco</t>
  </si>
  <si>
    <t>Consacá</t>
  </si>
  <si>
    <t>Colón</t>
  </si>
  <si>
    <t>Roberto Payán</t>
  </si>
  <si>
    <t>Leiva</t>
  </si>
  <si>
    <t>Ipiales</t>
  </si>
  <si>
    <t>Cumbal</t>
  </si>
  <si>
    <t>Pasto</t>
  </si>
  <si>
    <t>Yacuanquer</t>
  </si>
  <si>
    <t>La Florida</t>
  </si>
  <si>
    <t>Contadero</t>
  </si>
  <si>
    <t>Imués</t>
  </si>
  <si>
    <t>La Cruz</t>
  </si>
  <si>
    <t>El Peñol</t>
  </si>
  <si>
    <t>Aldana</t>
  </si>
  <si>
    <t>Sapuyes</t>
  </si>
  <si>
    <t>Olaya Herrera</t>
  </si>
  <si>
    <t>San Pedro de Cartago</t>
  </si>
  <si>
    <t>Sandoná</t>
  </si>
  <si>
    <t>Ancuyá</t>
  </si>
  <si>
    <t>Puerres</t>
  </si>
  <si>
    <t>La Tola</t>
  </si>
  <si>
    <t>Santacruz</t>
  </si>
  <si>
    <t>Cuaspúd</t>
  </si>
  <si>
    <t>Pupiales</t>
  </si>
  <si>
    <t>Samaniego</t>
  </si>
  <si>
    <t>Túquerres</t>
  </si>
  <si>
    <t>El Tablón de Gómez</t>
  </si>
  <si>
    <t>Chachagüí</t>
  </si>
  <si>
    <t>Policarpa</t>
  </si>
  <si>
    <t>San Lorenzo</t>
  </si>
  <si>
    <t>Cumbitara</t>
  </si>
  <si>
    <t>Funes</t>
  </si>
  <si>
    <t>El Charco</t>
  </si>
  <si>
    <t>Magüí</t>
  </si>
  <si>
    <t>Ospina</t>
  </si>
  <si>
    <t>Guachucal</t>
  </si>
  <si>
    <t>Norte de Santander</t>
  </si>
  <si>
    <t>Arboledas</t>
  </si>
  <si>
    <t>Tibú</t>
  </si>
  <si>
    <t>Chitagá</t>
  </si>
  <si>
    <t>Bochalema</t>
  </si>
  <si>
    <t>Bucarasica</t>
  </si>
  <si>
    <t>Cucutilla</t>
  </si>
  <si>
    <t>Durania</t>
  </si>
  <si>
    <t>Gramalote</t>
  </si>
  <si>
    <t>Labateca</t>
  </si>
  <si>
    <t>Lourdes</t>
  </si>
  <si>
    <t>Mutiscua</t>
  </si>
  <si>
    <t>Chinácota</t>
  </si>
  <si>
    <t>Hacarí</t>
  </si>
  <si>
    <t>Pamplona</t>
  </si>
  <si>
    <t>Pamplonita</t>
  </si>
  <si>
    <t>Ragonvalia</t>
  </si>
  <si>
    <t>Salazar</t>
  </si>
  <si>
    <t>Ocaña</t>
  </si>
  <si>
    <t>Cácota</t>
  </si>
  <si>
    <t>Herrán</t>
  </si>
  <si>
    <t>Cúcuta</t>
  </si>
  <si>
    <t>Santiago</t>
  </si>
  <si>
    <t>Sardinata</t>
  </si>
  <si>
    <t>Silos</t>
  </si>
  <si>
    <t>Teorama</t>
  </si>
  <si>
    <t>Puerto Santander</t>
  </si>
  <si>
    <t>San Calixto</t>
  </si>
  <si>
    <t>Ábrego</t>
  </si>
  <si>
    <t>La Esperanza</t>
  </si>
  <si>
    <t>La Playa</t>
  </si>
  <si>
    <t>Convención</t>
  </si>
  <si>
    <t>Villa Caro</t>
  </si>
  <si>
    <t>Cáchira</t>
  </si>
  <si>
    <t>Los Patios</t>
  </si>
  <si>
    <t>Villa del Rosario</t>
  </si>
  <si>
    <t>El Carmen</t>
  </si>
  <si>
    <t>El Tarra</t>
  </si>
  <si>
    <t>El Zulia</t>
  </si>
  <si>
    <t>Circasia</t>
  </si>
  <si>
    <t>Calarcá</t>
  </si>
  <si>
    <t>Filandia</t>
  </si>
  <si>
    <t>Montenegro</t>
  </si>
  <si>
    <t>Pijao</t>
  </si>
  <si>
    <t>Quimbaya</t>
  </si>
  <si>
    <t>Salento</t>
  </si>
  <si>
    <t>Génova</t>
  </si>
  <si>
    <t>La Tebaida</t>
  </si>
  <si>
    <t>Dosquebradas</t>
  </si>
  <si>
    <t>Apía</t>
  </si>
  <si>
    <t>Marsella</t>
  </si>
  <si>
    <t>Pereira</t>
  </si>
  <si>
    <t>Quinchía</t>
  </si>
  <si>
    <t>Mistrató</t>
  </si>
  <si>
    <t>Santuario</t>
  </si>
  <si>
    <t>Belén de Umbría</t>
  </si>
  <si>
    <t>Santa Rosa de Cabal</t>
  </si>
  <si>
    <t>La Virginia</t>
  </si>
  <si>
    <t>Pueblo Rico</t>
  </si>
  <si>
    <t>La Celia</t>
  </si>
  <si>
    <t>Guática</t>
  </si>
  <si>
    <t>Aguada</t>
  </si>
  <si>
    <t>Aratoca</t>
  </si>
  <si>
    <t>Curití</t>
  </si>
  <si>
    <t>Barichara</t>
  </si>
  <si>
    <t>Barrancabermeja</t>
  </si>
  <si>
    <t>Bucaramanga</t>
  </si>
  <si>
    <t>California</t>
  </si>
  <si>
    <t>Capitanejo</t>
  </si>
  <si>
    <t>Cerrito</t>
  </si>
  <si>
    <t>Charta</t>
  </si>
  <si>
    <t>Chima</t>
  </si>
  <si>
    <t>Cimitarra</t>
  </si>
  <si>
    <t>Confines</t>
  </si>
  <si>
    <t>Coromoro</t>
  </si>
  <si>
    <t>Guavatá</t>
  </si>
  <si>
    <t>El Carmen de Chucurí</t>
  </si>
  <si>
    <t>Santa Helena del Opón</t>
  </si>
  <si>
    <t>Encino</t>
  </si>
  <si>
    <t>Enciso</t>
  </si>
  <si>
    <t>Floridablanca</t>
  </si>
  <si>
    <t>Guaca</t>
  </si>
  <si>
    <t>Hato</t>
  </si>
  <si>
    <t>Gámbita</t>
  </si>
  <si>
    <t>Lebrija</t>
  </si>
  <si>
    <t>San Andrés</t>
  </si>
  <si>
    <t>Macaravita</t>
  </si>
  <si>
    <t>Matanza</t>
  </si>
  <si>
    <t>Mogotes</t>
  </si>
  <si>
    <t>Molagavita</t>
  </si>
  <si>
    <t>Ocamonte</t>
  </si>
  <si>
    <t>Oiba</t>
  </si>
  <si>
    <t>Onzaga</t>
  </si>
  <si>
    <t>Vélez</t>
  </si>
  <si>
    <t>Málaga</t>
  </si>
  <si>
    <t>Jordán</t>
  </si>
  <si>
    <t>Palmar</t>
  </si>
  <si>
    <t>Suratá</t>
  </si>
  <si>
    <t>Piedecuesta</t>
  </si>
  <si>
    <t>Pinchote</t>
  </si>
  <si>
    <t>Contratación</t>
  </si>
  <si>
    <t>San Vicente de Chucurí</t>
  </si>
  <si>
    <t>San Joaquín</t>
  </si>
  <si>
    <t>Jesús María</t>
  </si>
  <si>
    <t>Cepitá</t>
  </si>
  <si>
    <t>Guapotá</t>
  </si>
  <si>
    <t>Florián</t>
  </si>
  <si>
    <t>Girón</t>
  </si>
  <si>
    <t>Simacota</t>
  </si>
  <si>
    <t>Socorro</t>
  </si>
  <si>
    <t>Suaita</t>
  </si>
  <si>
    <t>Carcasí</t>
  </si>
  <si>
    <t>Tona</t>
  </si>
  <si>
    <t>Valle de San José</t>
  </si>
  <si>
    <t>Vetas</t>
  </si>
  <si>
    <t>Zapatoca</t>
  </si>
  <si>
    <t>Puerto Wilches</t>
  </si>
  <si>
    <t>Puente Nacional</t>
  </si>
  <si>
    <t>Los Santos</t>
  </si>
  <si>
    <t>La Belleza</t>
  </si>
  <si>
    <t>Puerto Parra</t>
  </si>
  <si>
    <t>San Gil</t>
  </si>
  <si>
    <t>Charalá</t>
  </si>
  <si>
    <t>El Playón</t>
  </si>
  <si>
    <t>San Benito</t>
  </si>
  <si>
    <t>Chipatá</t>
  </si>
  <si>
    <t>San José de Miranda</t>
  </si>
  <si>
    <t>Sabana de Torres</t>
  </si>
  <si>
    <t>Páramo</t>
  </si>
  <si>
    <t>Güepsa</t>
  </si>
  <si>
    <t>Landázuri</t>
  </si>
  <si>
    <t>Palmas del Socorro</t>
  </si>
  <si>
    <t>San Miguel</t>
  </si>
  <si>
    <t>El Guacamayo</t>
  </si>
  <si>
    <t>Galán</t>
  </si>
  <si>
    <t>Sampués</t>
  </si>
  <si>
    <t>Caimito</t>
  </si>
  <si>
    <t>Coloso</t>
  </si>
  <si>
    <t>Corozal</t>
  </si>
  <si>
    <t>Galeras</t>
  </si>
  <si>
    <t>Guaranda</t>
  </si>
  <si>
    <t>Majagual</t>
  </si>
  <si>
    <t>Morroa</t>
  </si>
  <si>
    <t>Ovejas</t>
  </si>
  <si>
    <t>Palmito</t>
  </si>
  <si>
    <t>San Luis de Sincé</t>
  </si>
  <si>
    <t>Coveñas</t>
  </si>
  <si>
    <t>Santiago de Tolú</t>
  </si>
  <si>
    <t>Chalán</t>
  </si>
  <si>
    <t>Sincelejo</t>
  </si>
  <si>
    <t>San Benito abad</t>
  </si>
  <si>
    <t>Tolú Viejo</t>
  </si>
  <si>
    <t>San Pedro</t>
  </si>
  <si>
    <t>San Marcos</t>
  </si>
  <si>
    <t>Los Palmitos</t>
  </si>
  <si>
    <t>San Onofre</t>
  </si>
  <si>
    <t>San Juan de Betulia</t>
  </si>
  <si>
    <t>El Roble</t>
  </si>
  <si>
    <t>Armero</t>
  </si>
  <si>
    <t>Alpujarra</t>
  </si>
  <si>
    <t>Alvarado</t>
  </si>
  <si>
    <t>Ambalema</t>
  </si>
  <si>
    <t>Ataco</t>
  </si>
  <si>
    <t>Ibagué</t>
  </si>
  <si>
    <t>Cajamarca</t>
  </si>
  <si>
    <t>Casabianca</t>
  </si>
  <si>
    <t>Chaparral</t>
  </si>
  <si>
    <t>Coello</t>
  </si>
  <si>
    <t>Coyaima</t>
  </si>
  <si>
    <t>Cunday</t>
  </si>
  <si>
    <t>Dolores</t>
  </si>
  <si>
    <t>Espinal</t>
  </si>
  <si>
    <t>Falan</t>
  </si>
  <si>
    <t>Flandes</t>
  </si>
  <si>
    <t>Fresno</t>
  </si>
  <si>
    <t>Guamo</t>
  </si>
  <si>
    <t>Herveo</t>
  </si>
  <si>
    <t>Honda</t>
  </si>
  <si>
    <t>Icononzo</t>
  </si>
  <si>
    <t>Lérida</t>
  </si>
  <si>
    <t>Melgar</t>
  </si>
  <si>
    <t>Murillo</t>
  </si>
  <si>
    <t>Natagaima</t>
  </si>
  <si>
    <t>Ortega</t>
  </si>
  <si>
    <t>Anzoátegui</t>
  </si>
  <si>
    <t>Palocabildo</t>
  </si>
  <si>
    <t>Piedras</t>
  </si>
  <si>
    <t>Planadas</t>
  </si>
  <si>
    <t>Purificación</t>
  </si>
  <si>
    <t>Prado</t>
  </si>
  <si>
    <t>Rioblanco</t>
  </si>
  <si>
    <t>Roncesvalles</t>
  </si>
  <si>
    <t>Rovira</t>
  </si>
  <si>
    <t>Carmen de Apicalá</t>
  </si>
  <si>
    <t>Venadillo</t>
  </si>
  <si>
    <t>Villahermosa</t>
  </si>
  <si>
    <t>Villarrica</t>
  </si>
  <si>
    <t>Saldaña</t>
  </si>
  <si>
    <t>Valle de San Juan</t>
  </si>
  <si>
    <t>Santa Isabel</t>
  </si>
  <si>
    <t>San Antonio</t>
  </si>
  <si>
    <t>Líbano</t>
  </si>
  <si>
    <t>San Sebastián de Mariquita</t>
  </si>
  <si>
    <t>Valle del Cauca</t>
  </si>
  <si>
    <t>El Águila</t>
  </si>
  <si>
    <t>Ansermanuevo</t>
  </si>
  <si>
    <t>Buenaventura</t>
  </si>
  <si>
    <t>Bugalagrande</t>
  </si>
  <si>
    <t>Caicedonia</t>
  </si>
  <si>
    <t>Cali</t>
  </si>
  <si>
    <t>Calima</t>
  </si>
  <si>
    <t>Cartago</t>
  </si>
  <si>
    <t>Dagua</t>
  </si>
  <si>
    <t>Riofrío</t>
  </si>
  <si>
    <t>Florida</t>
  </si>
  <si>
    <t>Ginebra</t>
  </si>
  <si>
    <t>Jamundí</t>
  </si>
  <si>
    <t>Obando</t>
  </si>
  <si>
    <t>Andalucía</t>
  </si>
  <si>
    <t>Alcalá</t>
  </si>
  <si>
    <t>Palmira</t>
  </si>
  <si>
    <t>Tuluá</t>
  </si>
  <si>
    <t>Pradera</t>
  </si>
  <si>
    <t>Roldanillo</t>
  </si>
  <si>
    <t>Guacarí</t>
  </si>
  <si>
    <t>Sevilla</t>
  </si>
  <si>
    <t>Toro</t>
  </si>
  <si>
    <t>Trujillo</t>
  </si>
  <si>
    <t>Ulloa</t>
  </si>
  <si>
    <t>Versalles</t>
  </si>
  <si>
    <t>Vijes</t>
  </si>
  <si>
    <t>Yotoco</t>
  </si>
  <si>
    <t>Yumbo</t>
  </si>
  <si>
    <t>Zarzal</t>
  </si>
  <si>
    <t>La Cumbre</t>
  </si>
  <si>
    <t>Guadalajara de Buga</t>
  </si>
  <si>
    <t>El Cairo</t>
  </si>
  <si>
    <t>El Dovio</t>
  </si>
  <si>
    <t>El Cerrito</t>
  </si>
  <si>
    <t>Arauquita</t>
  </si>
  <si>
    <t>Fortul</t>
  </si>
  <si>
    <t>Saravena</t>
  </si>
  <si>
    <t>Tame</t>
  </si>
  <si>
    <t>Puerto Rondón</t>
  </si>
  <si>
    <t>Cravo Norte</t>
  </si>
  <si>
    <t>Aguazul</t>
  </si>
  <si>
    <t>Sácama</t>
  </si>
  <si>
    <t>Maní</t>
  </si>
  <si>
    <t>Monterrey</t>
  </si>
  <si>
    <t>Támara</t>
  </si>
  <si>
    <t>Pore</t>
  </si>
  <si>
    <t>Recetor</t>
  </si>
  <si>
    <t>Tauramena</t>
  </si>
  <si>
    <t>Trinidad</t>
  </si>
  <si>
    <t>Chámeza</t>
  </si>
  <si>
    <t>Yopal</t>
  </si>
  <si>
    <t>La Salina</t>
  </si>
  <si>
    <t>Hato Corozal</t>
  </si>
  <si>
    <t>Nunchía</t>
  </si>
  <si>
    <t>San Luis de Palenque</t>
  </si>
  <si>
    <t>Orocué</t>
  </si>
  <si>
    <t>Paz de Ariporo</t>
  </si>
  <si>
    <t>Mocoa</t>
  </si>
  <si>
    <t>Orito</t>
  </si>
  <si>
    <t>Puerto Guzmán</t>
  </si>
  <si>
    <t>Puerto Asís</t>
  </si>
  <si>
    <t>Villagarzón</t>
  </si>
  <si>
    <t>Sibundoy</t>
  </si>
  <si>
    <t>Puerto Caicedo</t>
  </si>
  <si>
    <t>Puerto Leguízamo</t>
  </si>
  <si>
    <t>Valle del Guamuez</t>
  </si>
  <si>
    <t>Archipiélago de San Andrés Providencia y Santa Catalina</t>
  </si>
  <si>
    <t>Leticia</t>
  </si>
  <si>
    <t>Puerto Nariño</t>
  </si>
  <si>
    <t>Mirití Paraná</t>
  </si>
  <si>
    <t>Puerto Alegría</t>
  </si>
  <si>
    <t>Puerto Arica</t>
  </si>
  <si>
    <t>La Pedrera</t>
  </si>
  <si>
    <t>La Chorrera</t>
  </si>
  <si>
    <t>Tarapacá</t>
  </si>
  <si>
    <t>El Encanto</t>
  </si>
  <si>
    <t>Mapiripana</t>
  </si>
  <si>
    <t>Pana Pana</t>
  </si>
  <si>
    <t>Morichal</t>
  </si>
  <si>
    <t>Inírida</t>
  </si>
  <si>
    <t>La Guadalupe</t>
  </si>
  <si>
    <t>San Felipe</t>
  </si>
  <si>
    <t>Barranco Minas</t>
  </si>
  <si>
    <t>Cacahual</t>
  </si>
  <si>
    <t>San José del Guaviare</t>
  </si>
  <si>
    <t>El Retorno</t>
  </si>
  <si>
    <t>Taraira</t>
  </si>
  <si>
    <t>Pacoa</t>
  </si>
  <si>
    <t>Yavaraté</t>
  </si>
  <si>
    <t>Carurú</t>
  </si>
  <si>
    <t>Papunaua</t>
  </si>
  <si>
    <t>Mitú</t>
  </si>
  <si>
    <t>Santa Rosalía</t>
  </si>
  <si>
    <t>Cumaribo</t>
  </si>
  <si>
    <t>Puerto Carreño</t>
  </si>
  <si>
    <t>La Primavera</t>
  </si>
  <si>
    <r>
      <t xml:space="preserve">Recuerde que el proyecto forestal puede encontrarse en uno o varios predios </t>
    </r>
    <r>
      <rPr>
        <b/>
        <i/>
        <u/>
        <sz val="9"/>
        <color rgb="FF006600"/>
        <rFont val="Arial"/>
        <family val="2"/>
      </rPr>
      <t>colindantes</t>
    </r>
    <r>
      <rPr>
        <b/>
        <i/>
        <sz val="9"/>
        <color rgb="FF006600"/>
        <rFont val="Arial"/>
        <family val="2"/>
      </rPr>
      <t xml:space="preserve"> dentro del mismo Municipio y la información diligenciada debe coincidir con el(los) Certificado(s) de Tradición y Libertad. En caso de que el proyecto se encuentre vinculado a uno o varios municipios, favor colocar el municipio dominante en área, lo mismo aplica para el departamento.</t>
    </r>
  </si>
  <si>
    <t>Bombacopsis quinata</t>
  </si>
  <si>
    <t>Cordia alliodora</t>
  </si>
  <si>
    <t>Ceiba roja</t>
  </si>
  <si>
    <t>Nogal cafetero</t>
  </si>
  <si>
    <t xml:space="preserve">NOMBRE DEL INTERESADO: </t>
  </si>
  <si>
    <t>Roble o Guayacán rosado</t>
  </si>
  <si>
    <t>DATOS DEL SOLICITANTE (1.0)</t>
  </si>
  <si>
    <r>
      <t>VERSIÓN CIF VIGENCIA</t>
    </r>
    <r>
      <rPr>
        <b/>
        <sz val="12"/>
        <color theme="1"/>
        <rFont val="Calibri"/>
        <family val="2"/>
      </rPr>
      <t xml:space="preserve"> 2021</t>
    </r>
  </si>
  <si>
    <t>2 da entresaca</t>
  </si>
  <si>
    <t>3 ra entresaca</t>
  </si>
  <si>
    <t>4 ta entresaca</t>
  </si>
  <si>
    <r>
      <t xml:space="preserve">Para tener en cuenta este aparte, se requiere el número de cédula catastral y de matrícula inmobiliaria del predio o predios donde se desarrollará el proyecto y la condición de propiedad del predio.                                                                                                                                                                              No olvidar que solo podrán acceder al Certificado de Incentivo Forestal-CIF los propietarios de los terrenos donde se desarrollará el proyecto o aquellos que tengan la calidad de arrendatarios, por un término que garantice como mínimo el ciclo productivo del proyecto. </t>
    </r>
    <r>
      <rPr>
        <b/>
        <sz val="11"/>
        <color theme="1"/>
        <rFont val="Calibri"/>
        <family val="2"/>
        <scheme val="minor"/>
      </rPr>
      <t>Nota (1)</t>
    </r>
    <r>
      <rPr>
        <sz val="11"/>
        <color theme="1"/>
        <rFont val="Calibri"/>
        <family val="2"/>
        <scheme val="minor"/>
      </rPr>
      <t xml:space="preserve"> los dígitos de la cédula catastral deben ser de 20 o 30 dígitos a excepción de los proyectos ubicados en Antioquia. </t>
    </r>
    <r>
      <rPr>
        <b/>
        <sz val="11"/>
        <color theme="1"/>
        <rFont val="Calibri"/>
        <family val="2"/>
        <scheme val="minor"/>
      </rPr>
      <t>Nota (2)</t>
    </r>
    <r>
      <rPr>
        <sz val="11"/>
        <color theme="1"/>
        <rFont val="Calibri"/>
        <family val="2"/>
        <scheme val="minor"/>
      </rPr>
      <t xml:space="preserve"> en caso de que desconozcan del número de la cédula catastral del predio, lo pueden constatar en el último impuesto predial o en el departamento de Antioquia en la gerencia catastral de ese departamento.</t>
    </r>
  </si>
  <si>
    <r>
      <t xml:space="preserve">Debe describir la información solicitada en cada uno de los ítems, en el caso de los rendimientos y la producción de su proyecto, puede basarse en la Guía para el cálculo del Volumen realizada por CONIF, por su experticie o por fuentes bibliográficas confiables. </t>
    </r>
    <r>
      <rPr>
        <b/>
        <sz val="11"/>
        <color theme="1"/>
        <rFont val="Calibri"/>
        <family val="2"/>
        <scheme val="minor"/>
      </rPr>
      <t>Nota 1:</t>
    </r>
    <r>
      <rPr>
        <sz val="11"/>
        <color theme="1"/>
        <rFont val="Calibri"/>
        <family val="2"/>
        <scheme val="minor"/>
      </rPr>
      <t xml:space="preserve"> No olvidar colocar la frecuencia de estas actividades. </t>
    </r>
    <r>
      <rPr>
        <b/>
        <sz val="11"/>
        <color theme="1"/>
        <rFont val="Calibri"/>
        <family val="2"/>
        <scheme val="minor"/>
      </rPr>
      <t>Nota 2:</t>
    </r>
    <r>
      <rPr>
        <sz val="11"/>
        <color theme="1"/>
        <rFont val="Calibri"/>
        <family val="2"/>
        <scheme val="minor"/>
      </rPr>
      <t xml:space="preserve"> No olvidar que los costos e ingresos de esta actividad deben verse reflejados en el EVA, para la frecuencia proyectada.</t>
    </r>
  </si>
  <si>
    <t>Riego</t>
  </si>
  <si>
    <t>Objetivo de la plantación</t>
  </si>
  <si>
    <t>1. ACTIVIDADES DE ESTABLECIMIENTO</t>
  </si>
  <si>
    <t>2. ACTIVIDADES DE MANTENIMIENTO</t>
  </si>
  <si>
    <t>3. ACTIVIDADES DE APROVECHAMIENTO</t>
  </si>
  <si>
    <t>4. ACTIVIDADES DE PROTECCION FORESTAL</t>
  </si>
  <si>
    <t>5. OTROS COSTOS Y/O GASTOS</t>
  </si>
  <si>
    <r>
      <t xml:space="preserve">De acuerdo a lo consignado en "RENDIMIENTOS Y PRODUCCIÓN PROYECTADA DE LA ESPECIE FORESTAL SELECCIONADA (2,6)", con los volumenes reales de venta y el precio del mercado usted debe ingresar la información en cada una de las casillas, teniendo en cuenta la frecuencia descrita en el numeral 2,6. </t>
    </r>
    <r>
      <rPr>
        <b/>
        <sz val="11"/>
        <color theme="1"/>
        <rFont val="Calibri"/>
        <family val="2"/>
        <scheme val="minor"/>
      </rPr>
      <t>Nota 1:</t>
    </r>
    <r>
      <rPr>
        <sz val="11"/>
        <color theme="1"/>
        <rFont val="Calibri"/>
        <family val="2"/>
        <scheme val="minor"/>
      </rPr>
      <t xml:space="preserve"> Los valores a indexar en cada una de las casillas son para UNA (1) hectárea.</t>
    </r>
  </si>
  <si>
    <r>
      <t xml:space="preserve">La ejecución de cada una de las actividades descritas en el presente numeral, debe guardar estricta congruencia con lo descrito en el numeral 2, teniendo en cuenta la frecuencia y los recursos que se requieren para cada uno de los componentes de este aparte. </t>
    </r>
    <r>
      <rPr>
        <b/>
        <sz val="11"/>
        <color theme="1"/>
        <rFont val="Calibri"/>
        <family val="2"/>
        <scheme val="minor"/>
      </rPr>
      <t>Nota 1:</t>
    </r>
    <r>
      <rPr>
        <sz val="11"/>
        <color theme="1"/>
        <rFont val="Calibri"/>
        <family val="2"/>
        <scheme val="minor"/>
      </rPr>
      <t xml:space="preserve"> Los valores a indexar en cada una de las casillas son para UNA (1) hectárea.</t>
    </r>
  </si>
  <si>
    <t>De acuerdo a las condiciones de operación del incentivo es requerido que solo presente el proyecto una (1) sola persona natural o jurídica.</t>
  </si>
  <si>
    <t>DESCRIPCIÓN DEL SITIO SELECCIONADO (1,6)</t>
  </si>
  <si>
    <t xml:space="preserve">Le recomendamos seguir las instrucciones dadas en la Guía de Georreferenciación, en la cual, se indica como levantar las áreas aptas para la realización de su proyecto forestal de manera idónea. Recuerde que el nombre de los TRACK referenciados en el GDB deben coincidir con los consignados en el PEMF. El área total del predio, el área neta a establecer de plantación forestal comercial y el bosque natural a conservar (si aplica) deben estar georreferenciado en sistema magna-sirgas (WGS84). Para este aparte, deberá consultar los estudios de zonificación más actuales, los cuales son emitidos por las Corporaciones Autónomas o los entes de Planeación Municipal, encargados de definir los Esquemas o Planes de Ordenamiento Territorial, donde encontrará la Aptitud forestal y las restricciones de uso de su predio.     </t>
  </si>
  <si>
    <t>DESCRIPCIÓN DEL SITIO SELECCIONADO (1.6)</t>
  </si>
  <si>
    <r>
      <t xml:space="preserve">Todos los proyectos que aspiran a acceder al CIF podrán vincular a su proyecto un área de bosque natural existente, de hasta un veinte por ciento (20%) del área del proyecto forestal presentado, lo anterior teniendo en cuenta el Manual de Operación del CIF para el período de 2021.                                                                                                                                                                           En caso de tener colindante al predio a reforestar un área que cumpla con las características de Bosque Natural de acuerdo a lo definido en la LEYENDA NACIONAL DE COBERTURAS DE LA TIERRA adaptada para Colombia (Metodología CORINE Land Cover), usted podrá acceder a un incentivo por conservar este bien, dicho reconocimiento estará estipulado en las resoluciones anuales emitidas por el Ministerio de Agricultura y Desarrollo Rural y será constatado en cada una de las etapas contenidas en el decreto 130 de 2020. </t>
    </r>
    <r>
      <rPr>
        <b/>
        <sz val="11"/>
        <color theme="1"/>
        <rFont val="Calibri"/>
        <family val="2"/>
        <scheme val="minor"/>
      </rPr>
      <t>Ejemplo: Si su proyecto tiene 20 Hectáreas de plantación efectiva, usted como máximo podría colocar 4 hectáreas de bosque natural para reconocimiento.</t>
    </r>
  </si>
  <si>
    <t>Objetivo de la Plantación</t>
  </si>
  <si>
    <t>¿Usted validó que el predio se encuentra en frontera agrícola?</t>
  </si>
  <si>
    <t>Fuente Bibliográfica de la información anteriormente suministrada o detalles que considere pertinentes</t>
  </si>
  <si>
    <t>¿En qué zona de aptitud se ecuentra su proyecto, de acuerdo a la clasificación de la UPRA?</t>
  </si>
  <si>
    <t>Nota 1: El/Los año (s) de la entresaca (s) deben coincidir con la información a indexar en el EVA.</t>
  </si>
  <si>
    <t>INFORMACIÓN PROYECTO (1)</t>
  </si>
  <si>
    <t>1 era entresaca</t>
  </si>
  <si>
    <t>(2,1) RENDIMIENTOS Y PRODUCCIÓN PROYECTADA DE LA ESPECIE FORESTAL SELECCIONADA</t>
  </si>
  <si>
    <t>Si el material vegetal proviene de vivero, ¿cuál es número de registro ante el ICA? (Debe brindar los detalles del caso)</t>
  </si>
  <si>
    <t>Si compra la semilla, ¿cuál es el certificación del proveedor ante el ICA? (Debe brindar los detalles del caso)</t>
  </si>
  <si>
    <t>RENDIMIENTOS Y PRODUCCIÓN PROYECTADA DE LA ESPECIE FORESTAL SELECCIONADA (2,1)</t>
  </si>
  <si>
    <t>INGRESOS DEL PROYECTO FORESTAL (2,2)</t>
  </si>
  <si>
    <t>INVERSIÓN INICIAL Y EGRESOS (2,3)</t>
  </si>
  <si>
    <t>NOTAS</t>
  </si>
  <si>
    <t>XXXXXXXXXXXXXXXXXXXXXXXXXXXXXXXXXXXXXXXXXXXXXXXXXXXXXXXXXXXXXXXXXXXXXXXXXXXXXXXXXXXXXXXXXXXXXXXXXXXXXXXXXXXXXXXXXXXXXXXXXXXXXXXXXXXXXXXXXXXXXXXXXXXXXXXXXXXXXXXXXXXXXXXXXXXXXXXXXXXXXXXXXXXXXXXXXXXXXXXXXXXXXXXXXXXXXXXXXXXXXXXXXXXXXXX</t>
  </si>
  <si>
    <r>
      <rPr>
        <b/>
        <sz val="11"/>
        <color theme="1"/>
        <rFont val="Calibri"/>
        <family val="2"/>
        <scheme val="minor"/>
      </rPr>
      <t>Nota 1:</t>
    </r>
    <r>
      <rPr>
        <sz val="11"/>
        <color theme="1"/>
        <rFont val="Calibri"/>
        <family val="2"/>
        <scheme val="minor"/>
      </rPr>
      <t xml:space="preserve"> El material vegetal que se usará en la nueva plantación debe cumplir con lo estipulado en la resolución 2457 de 2010 del ICA, entidad responsable de ejercer el seguimiento y control de la producción o comercialización de semillas y plántulas de especies forestales. Por lo tanto, el material vegetal a usarse deberá provenir de un área productora de semillas o vivero registrado ante el ICA. Es indispensable que indexe la información requerida en este aspecto</t>
    </r>
  </si>
  <si>
    <t xml:space="preserve">Recuerde que el objetivo principal de su proyecto es la reforestación comercial, siendo la especie forestal beneficiada la principal y en caso de tener una especie acompañante seleccione el tipo de plantación acorde al arreglo.                                                                                                                                                                                                  Dado que el proyecto forestal parte de la planeación, debe tener en cuenta el tipo de plantación forestal comercial a establecer: caucho. El área y la densidad de siembra, la cronología productiva del proyecto se deberá diligenciar acorde a lo planteado y planificado en su proyecto, dado que serán características que serán verificadas en las visitas programadas como está establecido en el decreto 130 de 2020.                                                                                                                                                                                                                                                </t>
  </si>
  <si>
    <t>EVALUACIÓN FINANCIERA: FLUJO DE INGRESOS, EGRESOS POR HECTAREA, RENDIMIENTO PRODUCCIÓN DE MADERA PARA EL CAUCHO, RENDIMIENTO DEL LATEX y CRONOGRAMA DE ACTIVIDADES (2)</t>
  </si>
  <si>
    <t>Recuerde que el objetivo principal de su proyecto es la reforestación comercial y la venta del latex o los derivados de la plantación.</t>
  </si>
  <si>
    <t>Recuerde que la Evaluación Financiera debe ser diligenciada en PESOS ($) por HECTAREA (Ha), dado que automáticamente se realizan los cálculos para el total del área a reforestar. Para este tipo de proyectos no se requiere el desglose. No olvidar que tanto la información de ingresos como de egresos debe ser la del año 2020, no debe realizar ni proyecciones para los años futuros del proyecto.</t>
  </si>
  <si>
    <t>RENDIMIENTOS ANUALES ESPERADOS POR CLON DE CAUCHO EN KILOGAMOS POR HECTAREA (KG/HA) (4.3)-DEBE DILIGENCIAR LOS RENDIMIENTOS PARA LOS AÑOS PRODUCTIVOS DE SU PROYECTO.</t>
  </si>
  <si>
    <t>NOBRE DEL CLON</t>
  </si>
  <si>
    <t>TOTAL</t>
  </si>
  <si>
    <t>TIPO DE PRODUCTO</t>
  </si>
  <si>
    <t>VALOR KG</t>
  </si>
  <si>
    <t>1. ACTIVIDADES DE APROVECHAMIENTO</t>
  </si>
  <si>
    <t>Especie Forestal (Caucho)</t>
  </si>
  <si>
    <t>Ingresos generados por productos de caucho</t>
  </si>
  <si>
    <t>Siembra</t>
  </si>
  <si>
    <t>Resiembra</t>
  </si>
  <si>
    <t>Producción de látex</t>
  </si>
  <si>
    <t>Beneficio de látex</t>
  </si>
  <si>
    <t>AÑO 31</t>
  </si>
  <si>
    <t>AÑO 32</t>
  </si>
  <si>
    <t>AÑO 33</t>
  </si>
  <si>
    <t>AÑO 34</t>
  </si>
  <si>
    <t>AÑO 35</t>
  </si>
  <si>
    <t>AÑO 36</t>
  </si>
  <si>
    <t>AÑO 37</t>
  </si>
  <si>
    <t>AÑO 38</t>
  </si>
  <si>
    <t>AÑO 39</t>
  </si>
  <si>
    <t>AÑO 40</t>
  </si>
  <si>
    <t>AÑO 41</t>
  </si>
  <si>
    <t>AÑO 42</t>
  </si>
  <si>
    <t>HEVEA brasiliensis</t>
  </si>
  <si>
    <t>VALOR DE VENTA ESPERADO EN KILOGRAMO POR TIPO DE PRODUCTO (2,2)</t>
  </si>
  <si>
    <t>INGRESOS DEL PROYECTO FORESTAL (2,3)</t>
  </si>
  <si>
    <t>INVERSIÓN INICIAL Y EGRESOS (2,4)</t>
  </si>
  <si>
    <t>GUÍA DILIGENCIAMIENTO PLAN DE ESTABLECIMIENTO Y MANEJO FORESTAL-PEMF- (CAUCHO)</t>
  </si>
  <si>
    <t>Productos no maderables (látex, resinas, aceites, taninos, entre otros)</t>
  </si>
  <si>
    <t>OBJETIVOS PLANTACIONES</t>
  </si>
  <si>
    <t>ALTA</t>
  </si>
  <si>
    <t>MEDIA</t>
  </si>
  <si>
    <t>BAJA</t>
  </si>
  <si>
    <t>Nota 2: Para efectos de seguimiento del CIF esta es la secuencia de control para los proyectos beneficiados. Establecimiento abarca el año 0-1, Mantenimiento 1 abarca el año 1-2, Mantenimiento 2-3 abarca el año 3, Mantenimiento 3 abarca el año 3-4 y Mantenimiento 4 abarca el año 4-5.</t>
  </si>
  <si>
    <t>Nota 1: La tasa de descuento es 0%, ya que se van a utilizar los valores tanto para ingresos del año en el que se presenta el proyecto. (ejemplo:  sil o presento en abril de 2021, uso los valroes de 2021 para los ingresos como para los egresos).</t>
  </si>
  <si>
    <t>Enmiendas y fertilizaciones</t>
  </si>
  <si>
    <t>VERSIÓN CIF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</si>
</sst>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 #,##0.00_-;\-&quot;$&quot;\ * #,##0.00_-;_-&quot;$&quot;\ * &quot;-&quot;??_-;_-@_-"/>
    <numFmt numFmtId="164" formatCode="0.0"/>
    <numFmt numFmtId="165" formatCode="_(&quot;$&quot;\ * #,##0.0_);_(&quot;$&quot;\ * \(#,##0.0\);_(&quot;$&quot;\ * &quot;-&quot;?_);_(@_)"/>
    <numFmt numFmtId="166" formatCode="&quot;$&quot;\ #,##0.0_);\(&quot;$&quot;\ #,##0.0\)"/>
    <numFmt numFmtId="167" formatCode="_(* #,##0.00_);_(* \(#,##0.00\);_(* &quot;-&quot;??_);_(@_)"/>
    <numFmt numFmtId="168" formatCode="#,##0.0"/>
    <numFmt numFmtId="169" formatCode="#,##0.00_ ;[Red]\-#,##0.00\ "/>
    <numFmt numFmtId="170" formatCode="#,##0.0_);\(#,##0.0\)"/>
    <numFmt numFmtId="171" formatCode="_-&quot;$&quot;\ * #,##0_-;\-&quot;$&quot;\ * #,##0_-;_-&quot;$&quot;\ * &quot;-&quot;??_-;_-@_-"/>
  </numFmts>
  <fonts count="46" x14ac:knownFonts="1">
    <font>
      <sz val="11"/>
      <color theme="1"/>
      <name val="Calibri"/>
      <family val="2"/>
      <scheme val="minor"/>
    </font>
    <font>
      <u/>
      <sz val="11"/>
      <color theme="10"/>
      <name val="Calibri"/>
      <family val="2"/>
      <scheme val="minor"/>
    </font>
    <font>
      <b/>
      <sz val="12"/>
      <name val="Calibri"/>
      <family val="2"/>
      <scheme val="minor"/>
    </font>
    <font>
      <b/>
      <sz val="12"/>
      <color theme="1"/>
      <name val="Calibri"/>
      <family val="2"/>
    </font>
    <font>
      <sz val="8"/>
      <color theme="1"/>
      <name val="Calibri"/>
      <family val="2"/>
      <scheme val="minor"/>
    </font>
    <font>
      <sz val="10"/>
      <color theme="1"/>
      <name val="Calibri"/>
      <family val="2"/>
      <scheme val="minor"/>
    </font>
    <font>
      <b/>
      <i/>
      <sz val="9"/>
      <color rgb="FF006600"/>
      <name val="Calibri"/>
      <family val="2"/>
      <scheme val="minor"/>
    </font>
    <font>
      <b/>
      <sz val="8"/>
      <color theme="1"/>
      <name val="Calibri"/>
      <family val="2"/>
      <scheme val="minor"/>
    </font>
    <font>
      <b/>
      <sz val="8"/>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9"/>
      <color indexed="81"/>
      <name val="Tahoma"/>
      <family val="2"/>
    </font>
    <font>
      <sz val="14"/>
      <color theme="1"/>
      <name val="Calibri"/>
      <family val="2"/>
      <scheme val="minor"/>
    </font>
    <font>
      <sz val="14"/>
      <name val="Calibri"/>
      <family val="2"/>
      <scheme val="minor"/>
    </font>
    <font>
      <b/>
      <sz val="11"/>
      <name val="Calibri"/>
      <family val="2"/>
      <scheme val="minor"/>
    </font>
    <font>
      <sz val="12"/>
      <color theme="1"/>
      <name val="Calibri"/>
      <family val="2"/>
      <scheme val="minor"/>
    </font>
    <font>
      <sz val="12"/>
      <name val="Calibri"/>
      <family val="2"/>
      <scheme val="minor"/>
    </font>
    <font>
      <b/>
      <sz val="9"/>
      <name val="Calibri"/>
      <family val="2"/>
      <scheme val="minor"/>
    </font>
    <font>
      <b/>
      <u/>
      <sz val="8"/>
      <name val="Calibri"/>
      <family val="2"/>
      <scheme val="minor"/>
    </font>
    <font>
      <b/>
      <i/>
      <u/>
      <sz val="8"/>
      <color rgb="FF006600"/>
      <name val="Calibri"/>
      <family val="2"/>
      <scheme val="minor"/>
    </font>
    <font>
      <b/>
      <i/>
      <sz val="8"/>
      <color rgb="FF006600"/>
      <name val="Calibri"/>
      <family val="2"/>
      <scheme val="minor"/>
    </font>
    <font>
      <sz val="8"/>
      <color theme="0"/>
      <name val="Calibri"/>
      <family val="2"/>
      <scheme val="minor"/>
    </font>
    <font>
      <sz val="11"/>
      <color theme="1"/>
      <name val="Arial"/>
      <family val="2"/>
    </font>
    <font>
      <b/>
      <sz val="11"/>
      <color theme="1"/>
      <name val="Arial"/>
      <family val="2"/>
    </font>
    <font>
      <b/>
      <sz val="12"/>
      <color theme="0"/>
      <name val="Calibri"/>
      <family val="2"/>
      <scheme val="minor"/>
    </font>
    <font>
      <sz val="8"/>
      <color theme="1"/>
      <name val="Arial"/>
      <family val="2"/>
    </font>
    <font>
      <b/>
      <sz val="8"/>
      <color theme="1"/>
      <name val="Arial"/>
      <family val="2"/>
    </font>
    <font>
      <b/>
      <sz val="8"/>
      <name val="Arial"/>
      <family val="2"/>
    </font>
    <font>
      <u/>
      <sz val="11"/>
      <color theme="10"/>
      <name val="Arial"/>
      <family val="2"/>
    </font>
    <font>
      <b/>
      <i/>
      <sz val="9"/>
      <color rgb="FF006600"/>
      <name val="Arial"/>
      <family val="2"/>
    </font>
    <font>
      <b/>
      <i/>
      <u/>
      <sz val="9"/>
      <color rgb="FF006600"/>
      <name val="Arial"/>
      <family val="2"/>
    </font>
    <font>
      <sz val="8"/>
      <name val="Arial"/>
      <family val="2"/>
    </font>
    <font>
      <i/>
      <sz val="8"/>
      <color theme="1"/>
      <name val="Arial"/>
      <family val="2"/>
    </font>
    <font>
      <b/>
      <u/>
      <sz val="8"/>
      <name val="Arial"/>
      <family val="2"/>
    </font>
    <font>
      <b/>
      <sz val="11"/>
      <name val="Arial"/>
      <family val="2"/>
    </font>
    <font>
      <b/>
      <sz val="11"/>
      <color theme="0"/>
      <name val="Calibri"/>
      <family val="2"/>
      <scheme val="minor"/>
    </font>
    <font>
      <b/>
      <sz val="11"/>
      <color rgb="FF5E5E5E"/>
      <name val="Arial"/>
      <family val="2"/>
    </font>
    <font>
      <b/>
      <sz val="11"/>
      <color rgb="FF2F2F2F"/>
      <name val="Arial"/>
      <family val="2"/>
    </font>
    <font>
      <sz val="7"/>
      <color theme="1"/>
      <name val="Arial"/>
      <family val="2"/>
    </font>
    <font>
      <sz val="7"/>
      <color theme="0"/>
      <name val="Calibri"/>
      <family val="2"/>
      <scheme val="minor"/>
    </font>
    <font>
      <sz val="9"/>
      <color theme="1"/>
      <name val="Calibri"/>
      <family val="2"/>
      <scheme val="minor"/>
    </font>
    <font>
      <b/>
      <sz val="9"/>
      <color indexed="81"/>
      <name val="Tahoma"/>
      <family val="2"/>
    </font>
    <font>
      <sz val="12"/>
      <color rgb="FFFF0000"/>
      <name val="Calibri"/>
      <family val="2"/>
      <scheme val="minor"/>
    </font>
  </fonts>
  <fills count="26">
    <fill>
      <patternFill patternType="none"/>
    </fill>
    <fill>
      <patternFill patternType="gray125"/>
    </fill>
    <fill>
      <patternFill patternType="solid">
        <fgColor indexed="65"/>
        <bgColor theme="0"/>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theme="6" tint="-0.249977111117893"/>
        <bgColor indexed="64"/>
      </patternFill>
    </fill>
    <fill>
      <patternFill patternType="solid">
        <fgColor theme="6" tint="0.39994506668294322"/>
        <bgColor theme="0"/>
      </patternFill>
    </fill>
    <fill>
      <patternFill patternType="solid">
        <fgColor rgb="FF92D050"/>
        <bgColor indexed="64"/>
      </patternFill>
    </fill>
    <fill>
      <patternFill patternType="solid">
        <fgColor theme="6" tint="0.79998168889431442"/>
        <bgColor theme="0"/>
      </patternFill>
    </fill>
    <fill>
      <patternFill patternType="solid">
        <fgColor rgb="FF92D050"/>
        <bgColor theme="0"/>
      </patternFill>
    </fill>
    <fill>
      <patternFill patternType="solid">
        <fgColor theme="0"/>
        <bgColor theme="0"/>
      </patternFill>
    </fill>
    <fill>
      <patternFill patternType="solid">
        <fgColor theme="6" tint="0.39997558519241921"/>
        <bgColor theme="0"/>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F0"/>
        <bgColor indexed="64"/>
      </patternFill>
    </fill>
    <fill>
      <patternFill patternType="solid">
        <fgColor theme="6"/>
        <bgColor indexed="64"/>
      </patternFill>
    </fill>
    <fill>
      <patternFill patternType="solid">
        <fgColor rgb="FFF6F6F6"/>
        <bgColor indexed="64"/>
      </patternFill>
    </fill>
    <fill>
      <patternFill patternType="solid">
        <fgColor rgb="FFFCFCF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0"/>
      </patternFill>
    </fill>
    <fill>
      <patternFill patternType="solid">
        <fgColor theme="7"/>
        <bgColor indexed="64"/>
      </patternFill>
    </fill>
    <fill>
      <patternFill patternType="solid">
        <fgColor theme="0" tint="-0.249977111117893"/>
        <bgColor theme="0"/>
      </patternFill>
    </fill>
    <fill>
      <patternFill patternType="solid">
        <fgColor theme="1"/>
        <bgColor indexed="64"/>
      </patternFill>
    </fill>
    <fill>
      <patternFill patternType="solid">
        <fgColor theme="6" tint="0.79998168889431442"/>
        <bgColor indexed="64"/>
      </patternFill>
    </fill>
  </fills>
  <borders count="61">
    <border>
      <left/>
      <right/>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rgb="FF00B050"/>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499984740745262"/>
      </left>
      <right/>
      <top/>
      <bottom/>
      <diagonal/>
    </border>
    <border>
      <left/>
      <right style="thin">
        <color theme="0" tint="-0.499984740745262"/>
      </right>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auto="1"/>
      </left>
      <right/>
      <top style="thin">
        <color auto="1"/>
      </top>
      <bottom style="thin">
        <color auto="1"/>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xf numFmtId="167" fontId="10" fillId="0" borderId="0" applyFont="0" applyFill="0" applyBorder="0" applyAlignment="0" applyProtection="0"/>
    <xf numFmtId="44" fontId="10" fillId="0" borderId="0" applyFont="0" applyFill="0" applyBorder="0" applyAlignment="0" applyProtection="0"/>
  </cellStyleXfs>
  <cellXfs count="368">
    <xf numFmtId="0" fontId="0" fillId="0" borderId="0" xfId="0"/>
    <xf numFmtId="0" fontId="4" fillId="5" borderId="0" xfId="0" applyFont="1" applyFill="1" applyAlignment="1" applyProtection="1">
      <alignment vertical="center"/>
    </xf>
    <xf numFmtId="0" fontId="4" fillId="5" borderId="0" xfId="0" applyFont="1" applyFill="1" applyAlignment="1" applyProtection="1"/>
    <xf numFmtId="0" fontId="4" fillId="5" borderId="0" xfId="0" applyFont="1" applyFill="1" applyBorder="1" applyAlignment="1" applyProtection="1"/>
    <xf numFmtId="0" fontId="4" fillId="5" borderId="0" xfId="0" applyFont="1" applyFill="1" applyBorder="1" applyAlignment="1" applyProtection="1">
      <alignment vertical="center"/>
    </xf>
    <xf numFmtId="0" fontId="0" fillId="0" borderId="29" xfId="0" applyFont="1" applyFill="1" applyBorder="1" applyAlignment="1">
      <alignment horizontal="center"/>
    </xf>
    <xf numFmtId="0" fontId="11" fillId="0" borderId="22" xfId="0" applyFont="1" applyBorder="1"/>
    <xf numFmtId="0" fontId="11" fillId="0" borderId="28" xfId="0" applyFont="1" applyBorder="1"/>
    <xf numFmtId="0" fontId="0" fillId="0" borderId="23" xfId="0" applyBorder="1"/>
    <xf numFmtId="0" fontId="0" fillId="0" borderId="24" xfId="0" applyBorder="1"/>
    <xf numFmtId="0" fontId="0" fillId="0" borderId="23" xfId="0" applyFont="1" applyBorder="1"/>
    <xf numFmtId="0" fontId="0" fillId="0" borderId="0" xfId="0" applyFont="1"/>
    <xf numFmtId="0" fontId="0" fillId="0" borderId="26" xfId="0" applyFont="1" applyBorder="1" applyAlignment="1">
      <alignment horizontal="left"/>
    </xf>
    <xf numFmtId="0" fontId="0" fillId="0" borderId="24" xfId="0" applyFont="1" applyBorder="1"/>
    <xf numFmtId="0" fontId="0" fillId="0" borderId="25" xfId="0" applyFont="1" applyFill="1" applyBorder="1"/>
    <xf numFmtId="0" fontId="0" fillId="0" borderId="26" xfId="0" applyBorder="1"/>
    <xf numFmtId="0" fontId="11" fillId="0" borderId="28" xfId="0" applyFont="1" applyFill="1" applyBorder="1"/>
    <xf numFmtId="0" fontId="0" fillId="0" borderId="25" xfId="0" applyFill="1" applyBorder="1"/>
    <xf numFmtId="0" fontId="11" fillId="0" borderId="29" xfId="0" applyFont="1" applyFill="1" applyBorder="1"/>
    <xf numFmtId="0" fontId="0" fillId="0" borderId="29" xfId="0" applyFill="1" applyBorder="1" applyAlignment="1">
      <alignment horizontal="center"/>
    </xf>
    <xf numFmtId="0" fontId="0" fillId="0" borderId="29" xfId="0" applyBorder="1"/>
    <xf numFmtId="0" fontId="11" fillId="0" borderId="30" xfId="0" applyFont="1" applyFill="1" applyBorder="1"/>
    <xf numFmtId="0" fontId="0" fillId="0" borderId="30" xfId="0" applyBorder="1"/>
    <xf numFmtId="0" fontId="0" fillId="0" borderId="29" xfId="0" applyFill="1" applyBorder="1"/>
    <xf numFmtId="0" fontId="0" fillId="0" borderId="30" xfId="0" applyFill="1" applyBorder="1"/>
    <xf numFmtId="0" fontId="11" fillId="0" borderId="29" xfId="0" applyFont="1" applyFill="1" applyBorder="1" applyAlignment="1">
      <alignment horizontal="center"/>
    </xf>
    <xf numFmtId="0" fontId="11" fillId="0" borderId="30" xfId="0" applyFont="1" applyFill="1" applyBorder="1" applyAlignment="1">
      <alignment horizontal="center"/>
    </xf>
    <xf numFmtId="0" fontId="0" fillId="0" borderId="30" xfId="0" applyFill="1" applyBorder="1" applyAlignment="1">
      <alignment horizontal="center"/>
    </xf>
    <xf numFmtId="0" fontId="0" fillId="0" borderId="29" xfId="0" applyBorder="1" applyAlignment="1">
      <alignment horizontal="center"/>
    </xf>
    <xf numFmtId="0" fontId="0" fillId="0" borderId="0" xfId="0" applyFill="1" applyBorder="1"/>
    <xf numFmtId="0" fontId="0" fillId="0" borderId="27" xfId="0" applyFill="1" applyBorder="1"/>
    <xf numFmtId="0" fontId="0" fillId="0" borderId="29" xfId="0" applyBorder="1" applyAlignment="1">
      <alignment horizontal="center"/>
    </xf>
    <xf numFmtId="0" fontId="15" fillId="0" borderId="29" xfId="0" applyFont="1" applyBorder="1" applyAlignment="1">
      <alignment horizontal="center"/>
    </xf>
    <xf numFmtId="0" fontId="15" fillId="0" borderId="29" xfId="0" applyFont="1" applyBorder="1"/>
    <xf numFmtId="0" fontId="15" fillId="0" borderId="29" xfId="0" applyFont="1" applyFill="1" applyBorder="1"/>
    <xf numFmtId="0" fontId="15" fillId="0" borderId="29" xfId="0" applyFont="1" applyBorder="1" applyAlignment="1">
      <alignment vertical="center" wrapText="1"/>
    </xf>
    <xf numFmtId="0" fontId="16" fillId="5" borderId="29" xfId="0" applyFont="1" applyFill="1" applyBorder="1" applyAlignment="1" applyProtection="1">
      <alignment horizontal="right" vertical="center" wrapText="1"/>
    </xf>
    <xf numFmtId="0" fontId="0" fillId="0" borderId="0" xfId="0" applyAlignment="1">
      <alignment horizontal="center"/>
    </xf>
    <xf numFmtId="0" fontId="4" fillId="5" borderId="41" xfId="0" applyFont="1" applyFill="1" applyBorder="1" applyAlignment="1" applyProtection="1">
      <alignment vertical="center"/>
    </xf>
    <xf numFmtId="0" fontId="9" fillId="5" borderId="42" xfId="0" applyFont="1" applyFill="1" applyBorder="1" applyAlignment="1" applyProtection="1">
      <alignment vertical="center"/>
    </xf>
    <xf numFmtId="0" fontId="18" fillId="5" borderId="41" xfId="0" applyFont="1" applyFill="1" applyBorder="1" applyAlignment="1" applyProtection="1">
      <alignment vertical="center"/>
    </xf>
    <xf numFmtId="0" fontId="18" fillId="5" borderId="0" xfId="0" applyFont="1" applyFill="1" applyBorder="1" applyAlignment="1" applyProtection="1">
      <alignment vertical="center"/>
    </xf>
    <xf numFmtId="0" fontId="19" fillId="5" borderId="42" xfId="0" applyFont="1" applyFill="1" applyBorder="1" applyAlignment="1" applyProtection="1">
      <alignment vertical="center"/>
    </xf>
    <xf numFmtId="0" fontId="18" fillId="5" borderId="0" xfId="0" applyFont="1" applyFill="1" applyAlignment="1" applyProtection="1">
      <alignment vertical="center"/>
    </xf>
    <xf numFmtId="0" fontId="4" fillId="5" borderId="41" xfId="0" applyFont="1" applyFill="1" applyBorder="1" applyAlignment="1" applyProtection="1"/>
    <xf numFmtId="0" fontId="9" fillId="5" borderId="42" xfId="0" applyFont="1" applyFill="1" applyBorder="1" applyAlignment="1" applyProtection="1"/>
    <xf numFmtId="0" fontId="9" fillId="5" borderId="0" xfId="0" applyFont="1" applyFill="1" applyBorder="1" applyAlignment="1" applyProtection="1"/>
    <xf numFmtId="0" fontId="9" fillId="5" borderId="0" xfId="0" applyFont="1" applyFill="1" applyBorder="1" applyAlignment="1" applyProtection="1">
      <alignment vertical="center"/>
    </xf>
    <xf numFmtId="0" fontId="4" fillId="5" borderId="0" xfId="0" applyFont="1" applyFill="1" applyBorder="1" applyAlignment="1" applyProtection="1">
      <alignment vertical="center" wrapText="1"/>
    </xf>
    <xf numFmtId="0" fontId="4" fillId="5" borderId="0" xfId="0" applyFont="1" applyFill="1" applyBorder="1" applyAlignment="1" applyProtection="1">
      <alignment horizontal="center" vertical="center" wrapText="1"/>
    </xf>
    <xf numFmtId="0" fontId="4" fillId="5" borderId="2" xfId="0" applyFont="1" applyFill="1" applyBorder="1" applyAlignment="1" applyProtection="1">
      <alignment horizontal="left" vertical="center" wrapText="1"/>
      <protection locked="0"/>
    </xf>
    <xf numFmtId="0" fontId="0" fillId="5" borderId="41" xfId="0" applyFill="1" applyBorder="1" applyAlignment="1" applyProtection="1">
      <alignment vertical="center"/>
    </xf>
    <xf numFmtId="0" fontId="8" fillId="5" borderId="42" xfId="0" applyFont="1" applyFill="1" applyBorder="1" applyAlignment="1" applyProtection="1">
      <alignment horizontal="center" vertical="center"/>
    </xf>
    <xf numFmtId="0" fontId="0" fillId="5" borderId="0" xfId="0" applyFill="1" applyAlignment="1" applyProtection="1">
      <alignment vertical="center"/>
    </xf>
    <xf numFmtId="0" fontId="7" fillId="5" borderId="41"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7" fillId="5" borderId="0" xfId="0" applyFont="1" applyFill="1" applyAlignment="1" applyProtection="1">
      <alignment horizontal="center" vertical="center"/>
    </xf>
    <xf numFmtId="0" fontId="4" fillId="5" borderId="0" xfId="0" applyFont="1" applyFill="1" applyBorder="1" applyAlignment="1" applyProtection="1">
      <alignment horizontal="center" vertical="center"/>
    </xf>
    <xf numFmtId="0" fontId="21" fillId="5" borderId="0" xfId="0" applyFont="1" applyFill="1" applyBorder="1" applyAlignment="1" applyProtection="1">
      <alignment horizontal="left" vertical="center"/>
    </xf>
    <xf numFmtId="0" fontId="4" fillId="5" borderId="2" xfId="0" applyFont="1" applyFill="1" applyBorder="1" applyAlignment="1" applyProtection="1">
      <alignment horizontal="center" vertical="center" wrapText="1"/>
      <protection locked="0"/>
    </xf>
    <xf numFmtId="0" fontId="9" fillId="5" borderId="0" xfId="0" applyFont="1" applyFill="1" applyAlignment="1" applyProtection="1">
      <alignment vertical="center"/>
    </xf>
    <xf numFmtId="0" fontId="4" fillId="5" borderId="0"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justify" vertical="center" wrapText="1"/>
      <protection locked="0"/>
    </xf>
    <xf numFmtId="0" fontId="5" fillId="5" borderId="2" xfId="0" applyFont="1" applyFill="1" applyBorder="1" applyAlignment="1" applyProtection="1">
      <alignment horizontal="left" vertical="center"/>
      <protection locked="0"/>
    </xf>
    <xf numFmtId="0" fontId="0" fillId="0" borderId="37" xfId="0" applyBorder="1"/>
    <xf numFmtId="0" fontId="0" fillId="0" borderId="35" xfId="0" applyBorder="1"/>
    <xf numFmtId="0" fontId="11" fillId="0" borderId="37" xfId="0" applyFont="1" applyBorder="1"/>
    <xf numFmtId="0" fontId="0" fillId="0" borderId="35" xfId="0" applyFill="1" applyBorder="1"/>
    <xf numFmtId="0" fontId="0" fillId="0" borderId="37" xfId="0" applyFill="1" applyBorder="1"/>
    <xf numFmtId="0" fontId="0" fillId="0" borderId="37" xfId="0" applyFont="1" applyBorder="1" applyAlignment="1">
      <alignment horizontal="left"/>
    </xf>
    <xf numFmtId="0" fontId="0" fillId="0" borderId="0" xfId="0" applyFont="1" applyFill="1" applyBorder="1" applyAlignment="1">
      <alignment horizontal="left"/>
    </xf>
    <xf numFmtId="0" fontId="0" fillId="0" borderId="0" xfId="0" applyFont="1" applyFill="1" applyBorder="1"/>
    <xf numFmtId="0" fontId="4" fillId="0" borderId="2" xfId="0" applyFont="1" applyFill="1" applyBorder="1" applyAlignment="1" applyProtection="1">
      <alignment horizontal="left" vertical="center" wrapText="1"/>
      <protection locked="0"/>
    </xf>
    <xf numFmtId="0" fontId="11" fillId="0" borderId="0" xfId="0" applyFont="1" applyAlignment="1">
      <alignment horizontal="center"/>
    </xf>
    <xf numFmtId="0" fontId="11" fillId="3" borderId="37" xfId="0" applyFont="1" applyFill="1" applyBorder="1" applyAlignment="1">
      <alignment horizontal="center" vertical="center"/>
    </xf>
    <xf numFmtId="0" fontId="7" fillId="19" borderId="14" xfId="0" applyFont="1" applyFill="1" applyBorder="1" applyAlignment="1" applyProtection="1">
      <alignment horizontal="center" vertical="center"/>
    </xf>
    <xf numFmtId="0" fontId="30" fillId="19" borderId="37" xfId="0" applyFont="1" applyFill="1" applyBorder="1" applyAlignment="1" applyProtection="1"/>
    <xf numFmtId="0" fontId="30" fillId="5" borderId="0" xfId="0" applyFont="1" applyFill="1" applyBorder="1" applyAlignment="1" applyProtection="1"/>
    <xf numFmtId="0" fontId="28" fillId="5" borderId="0" xfId="0" applyFont="1" applyFill="1" applyBorder="1" applyAlignment="1" applyProtection="1"/>
    <xf numFmtId="0" fontId="29" fillId="19" borderId="37" xfId="0" applyFont="1" applyFill="1" applyBorder="1" applyAlignment="1" applyProtection="1"/>
    <xf numFmtId="1" fontId="28" fillId="5" borderId="46" xfId="0" applyNumberFormat="1" applyFont="1" applyFill="1" applyBorder="1" applyAlignment="1" applyProtection="1">
      <alignment horizontal="left"/>
      <protection locked="0"/>
    </xf>
    <xf numFmtId="0" fontId="31" fillId="5" borderId="46" xfId="1" applyFont="1" applyFill="1" applyBorder="1" applyAlignment="1" applyProtection="1">
      <alignment horizontal="left"/>
      <protection locked="0"/>
    </xf>
    <xf numFmtId="0" fontId="28" fillId="5" borderId="46" xfId="0" applyFont="1" applyFill="1" applyBorder="1" applyAlignment="1" applyProtection="1">
      <alignment horizontal="left"/>
      <protection locked="0"/>
    </xf>
    <xf numFmtId="0" fontId="29" fillId="5" borderId="0" xfId="0" applyFont="1" applyFill="1" applyBorder="1" applyAlignment="1" applyProtection="1"/>
    <xf numFmtId="0" fontId="29" fillId="19" borderId="0" xfId="0" applyFont="1" applyFill="1" applyBorder="1" applyAlignment="1" applyProtection="1"/>
    <xf numFmtId="0" fontId="28" fillId="5" borderId="0" xfId="0" applyFont="1" applyFill="1" applyBorder="1" applyAlignment="1" applyProtection="1">
      <alignment vertical="center"/>
    </xf>
    <xf numFmtId="0" fontId="28" fillId="5" borderId="41" xfId="0" applyFont="1" applyFill="1" applyBorder="1" applyAlignment="1" applyProtection="1">
      <alignment vertical="center"/>
    </xf>
    <xf numFmtId="0" fontId="34" fillId="5" borderId="42" xfId="0" applyFont="1" applyFill="1" applyBorder="1" applyAlignment="1" applyProtection="1">
      <alignment vertical="center"/>
    </xf>
    <xf numFmtId="0" fontId="28" fillId="5" borderId="0" xfId="0" applyFont="1" applyFill="1" applyAlignment="1" applyProtection="1">
      <alignment vertical="center"/>
    </xf>
    <xf numFmtId="0" fontId="28" fillId="5" borderId="0" xfId="0" applyFont="1" applyFill="1" applyBorder="1" applyAlignment="1" applyProtection="1">
      <alignment horizontal="center" vertical="center" wrapText="1"/>
    </xf>
    <xf numFmtId="0" fontId="28" fillId="5" borderId="0" xfId="0" applyFont="1" applyFill="1" applyBorder="1" applyAlignment="1" applyProtection="1">
      <alignment vertical="center" wrapText="1"/>
    </xf>
    <xf numFmtId="0" fontId="34" fillId="5" borderId="0" xfId="0" applyFont="1" applyFill="1" applyBorder="1" applyAlignment="1" applyProtection="1">
      <alignment vertical="center"/>
    </xf>
    <xf numFmtId="0" fontId="28" fillId="5" borderId="2" xfId="0" applyFont="1" applyFill="1" applyBorder="1" applyAlignment="1" applyProtection="1">
      <alignment horizontal="left"/>
      <protection locked="0"/>
    </xf>
    <xf numFmtId="168" fontId="28" fillId="5" borderId="2" xfId="0" applyNumberFormat="1" applyFont="1" applyFill="1" applyBorder="1" applyAlignment="1" applyProtection="1">
      <alignment horizontal="left"/>
      <protection locked="0"/>
    </xf>
    <xf numFmtId="0" fontId="28" fillId="5" borderId="14" xfId="0" applyFont="1" applyFill="1" applyBorder="1" applyAlignment="1" applyProtection="1">
      <alignment vertical="center"/>
      <protection locked="0"/>
    </xf>
    <xf numFmtId="0" fontId="28" fillId="5" borderId="2" xfId="0" applyFont="1" applyFill="1" applyBorder="1" applyAlignment="1" applyProtection="1">
      <alignment horizontal="left" vertical="center" wrapText="1"/>
      <protection locked="0"/>
    </xf>
    <xf numFmtId="0" fontId="28" fillId="5" borderId="2" xfId="0" applyFont="1" applyFill="1" applyBorder="1" applyAlignment="1" applyProtection="1">
      <alignment vertical="center"/>
      <protection locked="0"/>
    </xf>
    <xf numFmtId="1" fontId="28" fillId="5" borderId="2" xfId="0" applyNumberFormat="1" applyFont="1" applyFill="1" applyBorder="1" applyAlignment="1" applyProtection="1">
      <alignment vertical="center"/>
      <protection locked="0"/>
    </xf>
    <xf numFmtId="0" fontId="28" fillId="5" borderId="0" xfId="0" applyFont="1" applyFill="1" applyBorder="1" applyAlignment="1" applyProtection="1">
      <alignment horizontal="left" vertical="center"/>
    </xf>
    <xf numFmtId="0" fontId="35" fillId="5" borderId="0" xfId="0" applyFont="1" applyFill="1" applyBorder="1" applyAlignment="1" applyProtection="1">
      <alignment vertical="center"/>
    </xf>
    <xf numFmtId="0" fontId="29" fillId="5" borderId="0" xfId="0" applyFont="1" applyFill="1" applyBorder="1" applyAlignment="1" applyProtection="1">
      <alignment horizontal="center" vertical="center"/>
    </xf>
    <xf numFmtId="0" fontId="30" fillId="5" borderId="0" xfId="0" applyFont="1" applyFill="1" applyBorder="1" applyAlignment="1" applyProtection="1">
      <alignment horizontal="center" vertical="center"/>
    </xf>
    <xf numFmtId="1" fontId="28" fillId="5" borderId="2" xfId="0" applyNumberFormat="1" applyFont="1" applyFill="1" applyBorder="1" applyAlignment="1" applyProtection="1">
      <alignment horizontal="center" vertical="center" wrapText="1"/>
      <protection locked="0"/>
    </xf>
    <xf numFmtId="0" fontId="28" fillId="5" borderId="2" xfId="0" applyFont="1" applyFill="1" applyBorder="1" applyAlignment="1" applyProtection="1">
      <alignment horizontal="left" vertical="center"/>
      <protection locked="0"/>
    </xf>
    <xf numFmtId="164" fontId="28" fillId="5" borderId="2" xfId="0" applyNumberFormat="1" applyFont="1" applyFill="1" applyBorder="1" applyAlignment="1" applyProtection="1">
      <alignment vertical="center"/>
      <protection locked="0"/>
    </xf>
    <xf numFmtId="4" fontId="34" fillId="0" borderId="0" xfId="0" applyNumberFormat="1" applyFont="1" applyFill="1" applyBorder="1" applyAlignment="1" applyProtection="1">
      <alignment vertical="center"/>
    </xf>
    <xf numFmtId="0" fontId="28" fillId="5" borderId="0" xfId="0" applyFont="1" applyFill="1" applyBorder="1" applyAlignment="1" applyProtection="1">
      <alignment horizontal="left"/>
      <protection locked="0"/>
    </xf>
    <xf numFmtId="0" fontId="4" fillId="5" borderId="4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center" vertical="center" wrapText="1"/>
      <protection locked="0"/>
    </xf>
    <xf numFmtId="0" fontId="7" fillId="5" borderId="37" xfId="0" applyFont="1" applyFill="1" applyBorder="1" applyAlignment="1" applyProtection="1">
      <alignment horizontal="center" vertical="center"/>
    </xf>
    <xf numFmtId="169" fontId="4" fillId="5" borderId="47" xfId="0" applyNumberFormat="1" applyFont="1" applyFill="1" applyBorder="1" applyAlignment="1" applyProtection="1">
      <alignment horizontal="center" vertical="center" wrapText="1"/>
      <protection locked="0"/>
    </xf>
    <xf numFmtId="169" fontId="4" fillId="5" borderId="2" xfId="0" applyNumberFormat="1" applyFont="1" applyFill="1" applyBorder="1" applyAlignment="1" applyProtection="1">
      <alignment horizontal="center" vertical="center" wrapText="1"/>
      <protection locked="0"/>
    </xf>
    <xf numFmtId="0" fontId="26" fillId="3" borderId="37" xfId="0" applyFont="1" applyFill="1" applyBorder="1" applyAlignment="1">
      <alignment horizontal="center" vertical="center"/>
    </xf>
    <xf numFmtId="0" fontId="28" fillId="5" borderId="41" xfId="0" applyFont="1" applyFill="1" applyBorder="1" applyAlignment="1" applyProtection="1">
      <alignment vertical="center"/>
      <protection locked="0"/>
    </xf>
    <xf numFmtId="0" fontId="28" fillId="5" borderId="0" xfId="0" applyFont="1" applyFill="1" applyBorder="1" applyAlignment="1" applyProtection="1">
      <alignment vertical="center" wrapText="1"/>
      <protection locked="0"/>
    </xf>
    <xf numFmtId="0" fontId="34" fillId="5" borderId="0" xfId="0" applyFont="1" applyFill="1" applyBorder="1" applyAlignment="1" applyProtection="1">
      <alignment vertical="center"/>
      <protection locked="0"/>
    </xf>
    <xf numFmtId="0" fontId="34" fillId="5" borderId="42" xfId="0" applyFont="1" applyFill="1" applyBorder="1" applyAlignment="1" applyProtection="1">
      <alignment vertical="center"/>
      <protection locked="0"/>
    </xf>
    <xf numFmtId="0" fontId="28" fillId="5" borderId="0" xfId="0" applyFont="1" applyFill="1" applyAlignment="1" applyProtection="1">
      <alignment vertical="center"/>
      <protection locked="0"/>
    </xf>
    <xf numFmtId="0" fontId="25" fillId="13" borderId="14" xfId="0" applyFont="1" applyFill="1" applyBorder="1" applyAlignment="1" applyProtection="1">
      <alignment horizontal="left"/>
      <protection locked="0"/>
    </xf>
    <xf numFmtId="0" fontId="28" fillId="5" borderId="0" xfId="0" applyFont="1" applyFill="1" applyBorder="1" applyAlignment="1" applyProtection="1">
      <alignment vertical="center"/>
      <protection locked="0"/>
    </xf>
    <xf numFmtId="0" fontId="4" fillId="5" borderId="0" xfId="0" applyFont="1" applyFill="1" applyBorder="1" applyAlignment="1" applyProtection="1">
      <alignment horizontal="left"/>
      <protection locked="0"/>
    </xf>
    <xf numFmtId="0" fontId="4" fillId="5" borderId="0" xfId="0" applyFont="1" applyFill="1" applyAlignment="1" applyProtection="1">
      <alignment horizontal="left"/>
      <protection locked="0"/>
    </xf>
    <xf numFmtId="0" fontId="17" fillId="3" borderId="37" xfId="0" applyFont="1" applyFill="1" applyBorder="1" applyAlignment="1">
      <alignment horizontal="center"/>
    </xf>
    <xf numFmtId="0" fontId="4" fillId="5" borderId="0" xfId="0" applyFont="1" applyFill="1" applyBorder="1" applyAlignment="1" applyProtection="1">
      <alignment vertical="center"/>
      <protection locked="0"/>
    </xf>
    <xf numFmtId="0" fontId="4" fillId="5" borderId="0" xfId="0" applyFont="1" applyFill="1" applyAlignment="1" applyProtection="1">
      <alignment vertical="center"/>
      <protection locked="0"/>
    </xf>
    <xf numFmtId="0" fontId="0" fillId="5" borderId="41" xfId="0" applyFill="1" applyBorder="1" applyAlignment="1" applyProtection="1">
      <alignment vertical="center"/>
      <protection locked="0"/>
    </xf>
    <xf numFmtId="0" fontId="12" fillId="5" borderId="0" xfId="0" applyFont="1" applyFill="1" applyBorder="1" applyAlignment="1" applyProtection="1">
      <alignment vertical="center"/>
      <protection locked="0"/>
    </xf>
    <xf numFmtId="0" fontId="4" fillId="5" borderId="41" xfId="0" applyFont="1" applyFill="1" applyBorder="1" applyAlignment="1" applyProtection="1">
      <protection locked="0"/>
    </xf>
    <xf numFmtId="0" fontId="4" fillId="5" borderId="0" xfId="0" applyFont="1" applyFill="1" applyBorder="1" applyAlignment="1" applyProtection="1">
      <protection locked="0"/>
    </xf>
    <xf numFmtId="0" fontId="9" fillId="5" borderId="42" xfId="0" applyFont="1" applyFill="1" applyBorder="1" applyAlignment="1" applyProtection="1">
      <protection locked="0"/>
    </xf>
    <xf numFmtId="0" fontId="4" fillId="5" borderId="0" xfId="0" applyFont="1" applyFill="1" applyAlignment="1" applyProtection="1">
      <protection locked="0"/>
    </xf>
    <xf numFmtId="0" fontId="4" fillId="5" borderId="41"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28" fillId="5" borderId="0" xfId="0" applyFont="1" applyFill="1" applyBorder="1" applyAlignment="1" applyProtection="1">
      <protection locked="0"/>
    </xf>
    <xf numFmtId="0" fontId="4" fillId="5" borderId="41" xfId="0" applyFont="1" applyFill="1" applyBorder="1" applyAlignment="1" applyProtection="1">
      <alignment vertical="center"/>
      <protection locked="0"/>
    </xf>
    <xf numFmtId="0" fontId="28" fillId="5" borderId="0" xfId="0" applyFont="1" applyFill="1" applyBorder="1" applyAlignment="1" applyProtection="1">
      <alignment horizontal="left" vertical="center"/>
      <protection locked="0"/>
    </xf>
    <xf numFmtId="0" fontId="9" fillId="5" borderId="42" xfId="0" applyFont="1" applyFill="1" applyBorder="1" applyAlignment="1" applyProtection="1">
      <alignment vertical="center"/>
      <protection locked="0"/>
    </xf>
    <xf numFmtId="0" fontId="28" fillId="5" borderId="0" xfId="0" applyFont="1" applyFill="1" applyBorder="1" applyAlignment="1" applyProtection="1">
      <alignment horizontal="center" vertical="center"/>
      <protection locked="0"/>
    </xf>
    <xf numFmtId="0" fontId="36" fillId="5" borderId="0" xfId="0" applyFont="1" applyFill="1" applyBorder="1" applyAlignment="1" applyProtection="1">
      <alignment horizontal="left" vertical="center"/>
      <protection locked="0"/>
    </xf>
    <xf numFmtId="0" fontId="4" fillId="5" borderId="0" xfId="0" applyFont="1" applyFill="1" applyBorder="1" applyAlignment="1" applyProtection="1">
      <alignment horizontal="center" vertical="center"/>
      <protection locked="0"/>
    </xf>
    <xf numFmtId="0" fontId="9" fillId="5" borderId="0" xfId="0" applyFont="1" applyFill="1" applyBorder="1" applyAlignment="1" applyProtection="1">
      <alignment vertical="center"/>
      <protection locked="0"/>
    </xf>
    <xf numFmtId="0" fontId="0" fillId="3" borderId="37" xfId="0" applyFont="1" applyFill="1" applyBorder="1" applyAlignment="1">
      <alignment horizontal="left"/>
    </xf>
    <xf numFmtId="0" fontId="7" fillId="5" borderId="0" xfId="0" applyFont="1" applyFill="1" applyBorder="1" applyAlignment="1" applyProtection="1">
      <alignment vertical="center"/>
      <protection locked="0"/>
    </xf>
    <xf numFmtId="0" fontId="24" fillId="5" borderId="0" xfId="0" applyFont="1" applyFill="1" applyBorder="1" applyAlignment="1" applyProtection="1">
      <alignment vertical="center"/>
      <protection locked="0"/>
    </xf>
    <xf numFmtId="0" fontId="20" fillId="14" borderId="0" xfId="0" applyFont="1" applyFill="1" applyBorder="1" applyAlignment="1" applyProtection="1">
      <alignment horizontal="left" vertical="center"/>
      <protection locked="0"/>
    </xf>
    <xf numFmtId="0" fontId="4" fillId="5" borderId="0" xfId="0" applyFont="1" applyFill="1" applyBorder="1" applyAlignment="1" applyProtection="1">
      <alignment horizontal="right" vertical="center"/>
      <protection locked="0"/>
    </xf>
    <xf numFmtId="0" fontId="4" fillId="5" borderId="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left" vertical="center"/>
      <protection locked="0"/>
    </xf>
    <xf numFmtId="0" fontId="38" fillId="5" borderId="0" xfId="0" applyFont="1" applyFill="1" applyBorder="1" applyAlignment="1" applyProtection="1">
      <alignment vertical="center"/>
      <protection locked="0"/>
    </xf>
    <xf numFmtId="0" fontId="37" fillId="3" borderId="37" xfId="0" applyFont="1" applyFill="1" applyBorder="1" applyAlignment="1">
      <alignment horizontal="center" vertical="center"/>
    </xf>
    <xf numFmtId="0" fontId="26" fillId="0" borderId="37" xfId="0" applyFont="1" applyBorder="1" applyAlignment="1">
      <alignment horizontal="left" vertical="center"/>
    </xf>
    <xf numFmtId="0" fontId="37" fillId="0" borderId="37" xfId="0" applyFont="1" applyBorder="1" applyAlignment="1">
      <alignment horizontal="left" vertical="center"/>
    </xf>
    <xf numFmtId="0" fontId="37" fillId="0" borderId="37" xfId="0" applyFont="1" applyBorder="1" applyAlignment="1">
      <alignment vertical="center"/>
    </xf>
    <xf numFmtId="0" fontId="11" fillId="0" borderId="0" xfId="0" applyFont="1"/>
    <xf numFmtId="0" fontId="39" fillId="18" borderId="37" xfId="0" applyFont="1" applyFill="1" applyBorder="1" applyAlignment="1">
      <alignment horizontal="left" vertical="center"/>
    </xf>
    <xf numFmtId="0" fontId="37" fillId="18" borderId="37" xfId="0" applyFont="1" applyFill="1" applyBorder="1" applyAlignment="1">
      <alignment horizontal="left" vertical="center"/>
    </xf>
    <xf numFmtId="0" fontId="39" fillId="18" borderId="37" xfId="0" applyFont="1" applyFill="1" applyBorder="1" applyAlignment="1">
      <alignment horizontal="left" vertical="center" wrapText="1"/>
    </xf>
    <xf numFmtId="0" fontId="26" fillId="18" borderId="37" xfId="0" applyFont="1" applyFill="1" applyBorder="1"/>
    <xf numFmtId="0" fontId="26" fillId="0" borderId="0" xfId="0" applyFont="1"/>
    <xf numFmtId="0" fontId="37" fillId="17" borderId="37" xfId="0" applyFont="1" applyFill="1" applyBorder="1" applyAlignment="1">
      <alignment horizontal="left" vertical="center"/>
    </xf>
    <xf numFmtId="0" fontId="40" fillId="17" borderId="37" xfId="0" applyFont="1" applyFill="1" applyBorder="1" applyAlignment="1">
      <alignment horizontal="left" vertical="center"/>
    </xf>
    <xf numFmtId="0" fontId="17" fillId="0" borderId="0" xfId="0" applyFont="1"/>
    <xf numFmtId="0" fontId="39" fillId="18" borderId="0" xfId="0" applyFont="1" applyFill="1" applyAlignment="1">
      <alignment horizontal="left" vertical="center" wrapText="1"/>
    </xf>
    <xf numFmtId="0" fontId="17" fillId="18" borderId="0" xfId="0" applyFont="1" applyFill="1"/>
    <xf numFmtId="0" fontId="11" fillId="18" borderId="0" xfId="0" applyFont="1" applyFill="1"/>
    <xf numFmtId="0" fontId="0" fillId="0" borderId="0" xfId="0" applyFont="1" applyBorder="1" applyAlignment="1">
      <alignment horizontal="left"/>
    </xf>
    <xf numFmtId="0" fontId="0" fillId="0" borderId="34" xfId="0" applyFont="1" applyBorder="1" applyAlignment="1">
      <alignment horizontal="left"/>
    </xf>
    <xf numFmtId="0" fontId="0" fillId="0" borderId="36" xfId="0" applyFont="1" applyBorder="1"/>
    <xf numFmtId="49" fontId="28" fillId="5" borderId="2" xfId="0" applyNumberFormat="1" applyFont="1" applyFill="1" applyBorder="1" applyAlignment="1" applyProtection="1">
      <alignment horizontal="left"/>
      <protection locked="0"/>
    </xf>
    <xf numFmtId="49" fontId="34" fillId="5" borderId="0" xfId="0" applyNumberFormat="1" applyFont="1" applyFill="1" applyBorder="1" applyAlignment="1" applyProtection="1">
      <alignment vertical="center"/>
      <protection locked="0"/>
    </xf>
    <xf numFmtId="49" fontId="41" fillId="5" borderId="2" xfId="0" applyNumberFormat="1" applyFont="1" applyFill="1" applyBorder="1" applyAlignment="1" applyProtection="1">
      <alignment horizontal="left"/>
      <protection locked="0"/>
    </xf>
    <xf numFmtId="3" fontId="34" fillId="0" borderId="2" xfId="0" applyNumberFormat="1" applyFont="1" applyFill="1" applyBorder="1" applyAlignment="1" applyProtection="1">
      <alignment vertical="center"/>
      <protection locked="0"/>
    </xf>
    <xf numFmtId="0" fontId="28" fillId="5" borderId="7" xfId="0" applyFont="1" applyFill="1" applyBorder="1" applyAlignment="1" applyProtection="1">
      <alignment horizontal="left"/>
      <protection locked="0"/>
    </xf>
    <xf numFmtId="0" fontId="28" fillId="5" borderId="8" xfId="0" applyFont="1" applyFill="1" applyBorder="1" applyAlignment="1" applyProtection="1">
      <alignment horizontal="left"/>
      <protection locked="0"/>
    </xf>
    <xf numFmtId="0" fontId="28" fillId="5" borderId="48" xfId="0" applyFont="1" applyFill="1" applyBorder="1" applyAlignment="1" applyProtection="1">
      <alignment horizontal="left"/>
      <protection locked="0"/>
    </xf>
    <xf numFmtId="0" fontId="30" fillId="19" borderId="21" xfId="0" applyFont="1" applyFill="1" applyBorder="1" applyAlignment="1" applyProtection="1"/>
    <xf numFmtId="1" fontId="29" fillId="13" borderId="14" xfId="0" applyNumberFormat="1" applyFont="1" applyFill="1" applyBorder="1" applyAlignment="1" applyProtection="1">
      <alignment horizontal="left"/>
      <protection locked="0"/>
    </xf>
    <xf numFmtId="0" fontId="11" fillId="0" borderId="37" xfId="0" applyFont="1" applyBorder="1" applyAlignment="1">
      <alignment horizontal="left"/>
    </xf>
    <xf numFmtId="0" fontId="0" fillId="3" borderId="34" xfId="0" applyFont="1" applyFill="1" applyBorder="1" applyAlignment="1">
      <alignment horizontal="left"/>
    </xf>
    <xf numFmtId="0" fontId="0" fillId="3" borderId="36" xfId="0" applyFont="1" applyFill="1" applyBorder="1"/>
    <xf numFmtId="0" fontId="0" fillId="0" borderId="0" xfId="0" applyBorder="1"/>
    <xf numFmtId="14" fontId="28" fillId="5" borderId="38" xfId="0" applyNumberFormat="1" applyFont="1" applyFill="1" applyBorder="1" applyAlignment="1" applyProtection="1">
      <protection locked="0"/>
    </xf>
    <xf numFmtId="0" fontId="0" fillId="0" borderId="0" xfId="0" applyFont="1" applyBorder="1" applyAlignment="1">
      <alignment horizontal="left" vertical="top" wrapText="1"/>
    </xf>
    <xf numFmtId="0" fontId="6" fillId="5" borderId="0" xfId="0" applyFont="1" applyFill="1" applyBorder="1" applyAlignment="1" applyProtection="1">
      <alignment horizontal="left" vertical="center"/>
      <protection locked="0"/>
    </xf>
    <xf numFmtId="0" fontId="0" fillId="0" borderId="0" xfId="0" applyFont="1" applyBorder="1" applyAlignment="1">
      <alignment horizontal="left" vertical="top" wrapText="1"/>
    </xf>
    <xf numFmtId="0" fontId="4" fillId="5" borderId="0" xfId="0" applyFont="1" applyFill="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165" fontId="4" fillId="8" borderId="2" xfId="0" applyNumberFormat="1" applyFont="1" applyFill="1" applyBorder="1" applyAlignment="1">
      <alignment vertical="center"/>
    </xf>
    <xf numFmtId="165" fontId="7" fillId="10" borderId="2" xfId="0" applyNumberFormat="1" applyFont="1" applyFill="1" applyBorder="1" applyAlignment="1">
      <alignment vertical="center" wrapText="1"/>
    </xf>
    <xf numFmtId="0" fontId="9" fillId="9" borderId="2" xfId="0" applyFont="1" applyFill="1" applyBorder="1" applyAlignment="1">
      <alignment vertical="center"/>
    </xf>
    <xf numFmtId="0" fontId="9" fillId="11" borderId="2" xfId="0" applyFont="1" applyFill="1" applyBorder="1" applyAlignment="1" applyProtection="1">
      <alignment vertical="center"/>
      <protection locked="0"/>
    </xf>
    <xf numFmtId="165" fontId="4" fillId="10" borderId="2" xfId="0" applyNumberFormat="1" applyFont="1" applyFill="1" applyBorder="1" applyAlignment="1">
      <alignment vertical="center"/>
    </xf>
    <xf numFmtId="165" fontId="7" fillId="10" borderId="2" xfId="0" applyNumberFormat="1" applyFont="1" applyFill="1" applyBorder="1" applyAlignment="1">
      <alignment vertical="center"/>
    </xf>
    <xf numFmtId="0" fontId="0" fillId="0" borderId="0" xfId="0" applyFont="1" applyBorder="1" applyAlignment="1">
      <alignment horizontal="left" vertical="top" wrapText="1"/>
    </xf>
    <xf numFmtId="0" fontId="0" fillId="0" borderId="0" xfId="0" applyFont="1" applyBorder="1" applyAlignment="1">
      <alignment horizontal="center"/>
    </xf>
    <xf numFmtId="169" fontId="4" fillId="5"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0" fontId="4" fillId="5" borderId="0" xfId="0" applyFont="1" applyFill="1" applyBorder="1" applyAlignment="1" applyProtection="1">
      <alignment vertical="center" wrapText="1"/>
      <protection locked="0"/>
    </xf>
    <xf numFmtId="0" fontId="5" fillId="2" borderId="0" xfId="0" applyFont="1" applyFill="1"/>
    <xf numFmtId="0" fontId="0" fillId="21" borderId="56" xfId="0" applyFill="1" applyBorder="1" applyAlignment="1">
      <alignment horizontal="center"/>
    </xf>
    <xf numFmtId="0" fontId="4" fillId="19" borderId="37" xfId="0" applyFont="1" applyFill="1" applyBorder="1" applyAlignment="1" applyProtection="1">
      <alignment horizontal="left" vertical="center"/>
      <protection locked="0"/>
    </xf>
    <xf numFmtId="0" fontId="4" fillId="19" borderId="37" xfId="0" applyFont="1" applyFill="1" applyBorder="1" applyAlignment="1"/>
    <xf numFmtId="0" fontId="4" fillId="19" borderId="40" xfId="0" applyFont="1" applyFill="1" applyBorder="1"/>
    <xf numFmtId="1" fontId="4" fillId="19" borderId="37" xfId="0" applyNumberFormat="1" applyFont="1" applyFill="1" applyBorder="1" applyAlignment="1" applyProtection="1">
      <alignment vertical="center"/>
      <protection locked="0"/>
    </xf>
    <xf numFmtId="0" fontId="0" fillId="23" borderId="40" xfId="0" applyFill="1" applyBorder="1" applyAlignment="1">
      <alignment horizontal="left"/>
    </xf>
    <xf numFmtId="0" fontId="0" fillId="23" borderId="37" xfId="0" applyFill="1" applyBorder="1"/>
    <xf numFmtId="0" fontId="0" fillId="23" borderId="40" xfId="0" applyFill="1" applyBorder="1"/>
    <xf numFmtId="0" fontId="4" fillId="19" borderId="56" xfId="0" applyFont="1" applyFill="1" applyBorder="1" applyAlignment="1">
      <alignment horizontal="center"/>
    </xf>
    <xf numFmtId="0" fontId="4" fillId="19" borderId="57" xfId="0" applyFont="1" applyFill="1" applyBorder="1" applyAlignment="1">
      <alignment horizontal="center"/>
    </xf>
    <xf numFmtId="0" fontId="0" fillId="0" borderId="10" xfId="0" applyFont="1" applyBorder="1" applyAlignment="1"/>
    <xf numFmtId="0" fontId="18" fillId="22" borderId="9" xfId="0" applyFont="1" applyFill="1" applyBorder="1" applyAlignment="1">
      <alignment horizontal="center" vertical="center" wrapText="1"/>
    </xf>
    <xf numFmtId="0" fontId="18" fillId="22" borderId="10" xfId="0" applyFont="1" applyFill="1" applyBorder="1" applyAlignment="1">
      <alignment horizontal="center" vertical="center" wrapText="1"/>
    </xf>
    <xf numFmtId="0" fontId="18" fillId="22" borderId="11" xfId="0" applyFont="1" applyFill="1" applyBorder="1" applyAlignment="1">
      <alignment horizontal="center" vertical="center" wrapText="1"/>
    </xf>
    <xf numFmtId="0" fontId="18" fillId="22" borderId="12" xfId="0" applyFont="1" applyFill="1" applyBorder="1" applyAlignment="1">
      <alignment horizontal="center" vertical="center" wrapText="1"/>
    </xf>
    <xf numFmtId="0" fontId="18" fillId="22" borderId="0" xfId="0" applyFont="1" applyFill="1" applyBorder="1" applyAlignment="1">
      <alignment horizontal="center" vertical="center" wrapText="1"/>
    </xf>
    <xf numFmtId="0" fontId="18" fillId="22" borderId="13" xfId="0" applyFont="1" applyFill="1" applyBorder="1" applyAlignment="1">
      <alignment horizontal="center" vertical="center" wrapText="1"/>
    </xf>
    <xf numFmtId="0" fontId="18" fillId="22" borderId="15" xfId="0" applyFont="1" applyFill="1" applyBorder="1" applyAlignment="1">
      <alignment horizontal="center" vertical="center" wrapText="1"/>
    </xf>
    <xf numFmtId="0" fontId="18" fillId="22" borderId="16" xfId="0" applyFont="1" applyFill="1" applyBorder="1" applyAlignment="1">
      <alignment horizontal="center" vertical="center" wrapText="1"/>
    </xf>
    <xf numFmtId="0" fontId="18" fillId="22" borderId="20" xfId="0" applyFont="1" applyFill="1" applyBorder="1" applyAlignment="1">
      <alignment horizontal="center" vertical="center" wrapText="1"/>
    </xf>
    <xf numFmtId="0" fontId="6" fillId="5" borderId="0" xfId="0" applyFont="1" applyFill="1" applyAlignment="1">
      <alignment vertical="center"/>
    </xf>
    <xf numFmtId="0" fontId="4" fillId="19" borderId="37" xfId="0" applyFont="1" applyFill="1" applyBorder="1" applyAlignment="1" applyProtection="1">
      <alignment vertical="center"/>
      <protection locked="0"/>
    </xf>
    <xf numFmtId="0" fontId="0" fillId="21" borderId="55" xfId="0" applyFill="1" applyBorder="1" applyAlignment="1">
      <alignment horizontal="center"/>
    </xf>
    <xf numFmtId="0" fontId="4" fillId="19" borderId="39" xfId="0" applyFont="1" applyFill="1" applyBorder="1" applyAlignment="1" applyProtection="1">
      <alignment horizontal="left" vertical="center"/>
      <protection locked="0"/>
    </xf>
    <xf numFmtId="0" fontId="8" fillId="7" borderId="2" xfId="0" applyFont="1" applyFill="1" applyBorder="1" applyAlignment="1">
      <alignment horizontal="center" vertical="center"/>
    </xf>
    <xf numFmtId="0" fontId="9" fillId="9" borderId="2" xfId="0" applyFont="1" applyFill="1" applyBorder="1" applyAlignment="1">
      <alignment horizontal="left" vertical="center"/>
    </xf>
    <xf numFmtId="0" fontId="7" fillId="24" borderId="39" xfId="0" applyFont="1" applyFill="1" applyBorder="1" applyAlignment="1" applyProtection="1">
      <alignment horizontal="left" vertical="center"/>
      <protection locked="0"/>
    </xf>
    <xf numFmtId="0" fontId="4" fillId="24" borderId="37" xfId="0" applyFont="1" applyFill="1" applyBorder="1" applyAlignment="1" applyProtection="1">
      <alignment horizontal="left" vertical="center"/>
      <protection locked="0"/>
    </xf>
    <xf numFmtId="0" fontId="4" fillId="24" borderId="37" xfId="0" applyFont="1" applyFill="1" applyBorder="1" applyAlignment="1" applyProtection="1">
      <alignment vertical="center"/>
      <protection locked="0"/>
    </xf>
    <xf numFmtId="1" fontId="4" fillId="24" borderId="37" xfId="0" applyNumberFormat="1" applyFont="1" applyFill="1" applyBorder="1" applyAlignment="1" applyProtection="1">
      <alignment vertical="center"/>
      <protection locked="0"/>
    </xf>
    <xf numFmtId="0" fontId="0" fillId="21" borderId="40" xfId="0" applyFill="1" applyBorder="1" applyAlignment="1">
      <alignment horizontal="left"/>
    </xf>
    <xf numFmtId="0" fontId="0" fillId="2" borderId="1" xfId="0" applyFill="1" applyBorder="1" applyAlignment="1">
      <alignment vertical="center"/>
    </xf>
    <xf numFmtId="0" fontId="0" fillId="2" borderId="0" xfId="0" applyFill="1" applyAlignment="1">
      <alignment vertical="center"/>
    </xf>
    <xf numFmtId="0" fontId="2" fillId="4" borderId="3" xfId="0" applyFont="1" applyFill="1" applyBorder="1" applyAlignment="1">
      <alignment vertical="center"/>
    </xf>
    <xf numFmtId="0" fontId="2" fillId="4" borderId="0" xfId="0" applyFont="1" applyFill="1" applyAlignment="1">
      <alignment vertical="center"/>
    </xf>
    <xf numFmtId="0" fontId="2" fillId="6" borderId="0" xfId="0" applyFont="1" applyFill="1" applyAlignment="1">
      <alignment vertical="center"/>
    </xf>
    <xf numFmtId="0" fontId="0" fillId="2" borderId="1" xfId="0" applyFill="1" applyBorder="1" applyAlignment="1" applyProtection="1">
      <alignment horizontal="left" vertical="center"/>
      <protection locked="0"/>
    </xf>
    <xf numFmtId="0" fontId="0" fillId="2" borderId="0" xfId="0" applyFill="1" applyAlignment="1">
      <alignment horizontal="left" vertical="center"/>
    </xf>
    <xf numFmtId="0" fontId="0" fillId="2" borderId="0" xfId="0" applyFill="1" applyAlignment="1" applyProtection="1">
      <alignment horizontal="left" vertical="center"/>
      <protection locked="0"/>
    </xf>
    <xf numFmtId="0" fontId="9" fillId="0" borderId="2" xfId="0" applyFont="1" applyBorder="1" applyAlignment="1" applyProtection="1">
      <alignment vertical="center" wrapText="1"/>
      <protection locked="0"/>
    </xf>
    <xf numFmtId="170" fontId="4" fillId="8" borderId="2" xfId="0" applyNumberFormat="1" applyFont="1" applyFill="1" applyBorder="1" applyAlignment="1">
      <alignment horizontal="center" vertical="center" wrapText="1"/>
    </xf>
    <xf numFmtId="0" fontId="42" fillId="2" borderId="0" xfId="0" applyFont="1" applyFill="1" applyAlignment="1">
      <alignment vertical="center"/>
    </xf>
    <xf numFmtId="165" fontId="7" fillId="8" borderId="2" xfId="0" applyNumberFormat="1" applyFont="1" applyFill="1" applyBorder="1" applyAlignment="1">
      <alignment vertical="center"/>
    </xf>
    <xf numFmtId="0" fontId="4" fillId="2" borderId="0" xfId="0" applyFont="1" applyFill="1" applyAlignment="1">
      <alignment vertical="center"/>
    </xf>
    <xf numFmtId="0" fontId="0" fillId="2" borderId="7" xfId="0" applyFill="1" applyBorder="1" applyAlignment="1">
      <alignment vertical="center"/>
    </xf>
    <xf numFmtId="0" fontId="4" fillId="2" borderId="8" xfId="0" applyFont="1" applyFill="1" applyBorder="1" applyAlignment="1">
      <alignment vertical="center"/>
    </xf>
    <xf numFmtId="2" fontId="0" fillId="2" borderId="0" xfId="0" applyNumberFormat="1" applyFill="1" applyBorder="1" applyAlignment="1" applyProtection="1">
      <alignment horizontal="center"/>
      <protection locked="0"/>
    </xf>
    <xf numFmtId="0" fontId="0" fillId="2" borderId="0" xfId="0" applyFill="1" applyBorder="1" applyAlignment="1" applyProtection="1">
      <alignment horizontal="center"/>
      <protection locked="0"/>
    </xf>
    <xf numFmtId="0" fontId="7" fillId="7" borderId="0" xfId="0" applyFont="1" applyFill="1" applyBorder="1" applyAlignment="1">
      <alignment horizontal="left" vertical="center"/>
    </xf>
    <xf numFmtId="0" fontId="4" fillId="0" borderId="0" xfId="0" applyFont="1" applyFill="1" applyBorder="1" applyAlignment="1" applyProtection="1">
      <alignment horizontal="center" vertical="center" wrapText="1"/>
      <protection locked="0"/>
    </xf>
    <xf numFmtId="0" fontId="0" fillId="0" borderId="0" xfId="0" applyAlignment="1">
      <alignment vertical="center"/>
    </xf>
    <xf numFmtId="0" fontId="28" fillId="5" borderId="2" xfId="0" applyFont="1" applyFill="1" applyBorder="1" applyAlignment="1" applyProtection="1">
      <alignment horizontal="left" vertical="center" wrapText="1"/>
    </xf>
    <xf numFmtId="164" fontId="28" fillId="20" borderId="49" xfId="0" applyNumberFormat="1" applyFont="1" applyFill="1" applyBorder="1" applyAlignment="1" applyProtection="1">
      <protection locked="0"/>
    </xf>
    <xf numFmtId="171" fontId="4" fillId="0" borderId="2" xfId="3" applyNumberFormat="1" applyFont="1" applyBorder="1" applyAlignment="1" applyProtection="1">
      <alignment vertical="center" wrapText="1"/>
      <protection locked="0"/>
    </xf>
    <xf numFmtId="171" fontId="4" fillId="0" borderId="0" xfId="3" applyNumberFormat="1" applyFont="1" applyBorder="1" applyAlignment="1" applyProtection="1">
      <alignment vertical="center" wrapText="1"/>
      <protection locked="0"/>
    </xf>
    <xf numFmtId="171" fontId="4" fillId="25" borderId="2" xfId="3" applyNumberFormat="1" applyFont="1" applyFill="1" applyBorder="1" applyAlignment="1">
      <alignment vertical="center"/>
    </xf>
    <xf numFmtId="171" fontId="4" fillId="0" borderId="2" xfId="3" applyNumberFormat="1" applyFont="1" applyBorder="1" applyAlignment="1" applyProtection="1">
      <alignment vertical="center"/>
      <protection locked="0"/>
    </xf>
    <xf numFmtId="171" fontId="4" fillId="0" borderId="0" xfId="3" applyNumberFormat="1" applyFont="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4" fillId="19" borderId="33" xfId="0" applyFont="1" applyFill="1" applyBorder="1" applyAlignment="1" applyProtection="1">
      <alignment horizontal="left" vertical="center"/>
      <protection locked="0"/>
    </xf>
    <xf numFmtId="0" fontId="4" fillId="19" borderId="34" xfId="0" applyFont="1" applyFill="1" applyBorder="1" applyAlignment="1" applyProtection="1">
      <alignment horizontal="left" vertical="center"/>
      <protection locked="0"/>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0" xfId="0" applyFont="1" applyBorder="1" applyAlignment="1">
      <alignment horizontal="left" vertical="top" wrapText="1"/>
    </xf>
    <xf numFmtId="0" fontId="0" fillId="0" borderId="13" xfId="0" applyFont="1" applyBorder="1" applyAlignment="1">
      <alignment horizontal="left" vertical="top"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20" xfId="0" applyFont="1" applyBorder="1" applyAlignment="1">
      <alignment horizontal="left" vertical="top" wrapText="1"/>
    </xf>
    <xf numFmtId="0" fontId="13" fillId="16" borderId="18" xfId="0" applyFont="1" applyFill="1" applyBorder="1" applyAlignment="1">
      <alignment horizontal="center" vertical="center" wrapText="1"/>
    </xf>
    <xf numFmtId="0" fontId="13" fillId="16" borderId="17" xfId="0" applyFont="1" applyFill="1" applyBorder="1" applyAlignment="1">
      <alignment horizontal="center" vertical="center" wrapText="1"/>
    </xf>
    <xf numFmtId="0" fontId="13" fillId="16" borderId="19" xfId="0" applyFont="1" applyFill="1" applyBorder="1" applyAlignment="1">
      <alignment horizontal="center" vertical="center" wrapText="1"/>
    </xf>
    <xf numFmtId="0" fontId="11" fillId="8" borderId="18" xfId="0" applyFont="1" applyFill="1" applyBorder="1" applyAlignment="1">
      <alignment horizontal="left"/>
    </xf>
    <xf numFmtId="0" fontId="11" fillId="8" borderId="17" xfId="0" applyFont="1" applyFill="1" applyBorder="1" applyAlignment="1">
      <alignment horizontal="left"/>
    </xf>
    <xf numFmtId="0" fontId="11" fillId="8" borderId="19" xfId="0" applyFont="1" applyFill="1" applyBorder="1" applyAlignment="1">
      <alignment horizontal="left"/>
    </xf>
    <xf numFmtId="0" fontId="0" fillId="0" borderId="11" xfId="0" applyFont="1" applyBorder="1" applyAlignment="1">
      <alignment horizontal="center"/>
    </xf>
    <xf numFmtId="0" fontId="0" fillId="0" borderId="13" xfId="0" applyFont="1" applyBorder="1" applyAlignment="1">
      <alignment horizontal="center"/>
    </xf>
    <xf numFmtId="0" fontId="11" fillId="3" borderId="18" xfId="0" applyFont="1" applyFill="1" applyBorder="1" applyAlignment="1">
      <alignment horizontal="center"/>
    </xf>
    <xf numFmtId="0" fontId="11" fillId="3" borderId="17" xfId="0" applyFont="1" applyFill="1" applyBorder="1" applyAlignment="1">
      <alignment horizontal="center"/>
    </xf>
    <xf numFmtId="0" fontId="11" fillId="3" borderId="19" xfId="0" applyFont="1" applyFill="1" applyBorder="1" applyAlignment="1">
      <alignment horizontal="center"/>
    </xf>
    <xf numFmtId="0" fontId="0" fillId="0" borderId="10" xfId="0" applyFont="1" applyBorder="1" applyAlignment="1">
      <alignment horizontal="center"/>
    </xf>
    <xf numFmtId="0" fontId="11" fillId="15" borderId="9" xfId="0" applyFont="1" applyFill="1" applyBorder="1" applyAlignment="1">
      <alignment horizontal="center" vertical="center" wrapText="1"/>
    </xf>
    <xf numFmtId="0" fontId="11" fillId="15" borderId="10"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0" fillId="0" borderId="17" xfId="0" applyFont="1" applyBorder="1" applyAlignment="1">
      <alignment horizontal="center"/>
    </xf>
    <xf numFmtId="0" fontId="13" fillId="16" borderId="18" xfId="0" applyFont="1" applyFill="1" applyBorder="1" applyAlignment="1">
      <alignment horizontal="center"/>
    </xf>
    <xf numFmtId="0" fontId="13" fillId="16" borderId="17" xfId="0" applyFont="1" applyFill="1" applyBorder="1" applyAlignment="1">
      <alignment horizontal="center"/>
    </xf>
    <xf numFmtId="0" fontId="13" fillId="16" borderId="19" xfId="0" applyFont="1" applyFill="1" applyBorder="1" applyAlignment="1">
      <alignment horizontal="center"/>
    </xf>
    <xf numFmtId="0" fontId="0" fillId="0" borderId="9" xfId="0" applyFont="1" applyBorder="1" applyAlignment="1">
      <alignment horizontal="center"/>
    </xf>
    <xf numFmtId="0" fontId="0" fillId="0" borderId="12" xfId="0" applyFont="1" applyBorder="1" applyAlignment="1">
      <alignment horizontal="center"/>
    </xf>
    <xf numFmtId="0" fontId="4" fillId="5" borderId="4"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7" fillId="5" borderId="0" xfId="0" applyFont="1" applyFill="1" applyBorder="1" applyAlignment="1" applyProtection="1">
      <alignment horizontal="left" vertical="center"/>
      <protection locked="0"/>
    </xf>
    <xf numFmtId="0" fontId="4" fillId="5" borderId="4"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32" fillId="5" borderId="0" xfId="0" applyFont="1" applyFill="1" applyBorder="1" applyAlignment="1" applyProtection="1">
      <alignment horizontal="left" vertical="center" wrapText="1"/>
    </xf>
    <xf numFmtId="0" fontId="20" fillId="14" borderId="0" xfId="0" applyFont="1" applyFill="1" applyBorder="1" applyAlignment="1" applyProtection="1">
      <alignment horizontal="center" vertical="center"/>
    </xf>
    <xf numFmtId="0" fontId="6" fillId="5" borderId="0"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protection locked="0"/>
    </xf>
    <xf numFmtId="0" fontId="20" fillId="14" borderId="0" xfId="0" applyFont="1" applyFill="1" applyBorder="1" applyAlignment="1" applyProtection="1">
      <alignment horizontal="center" vertical="center"/>
      <protection locked="0"/>
    </xf>
    <xf numFmtId="0" fontId="28" fillId="5" borderId="0" xfId="0" applyFont="1" applyFill="1" applyBorder="1" applyAlignment="1" applyProtection="1">
      <alignment horizontal="left" vertical="center" wrapText="1"/>
    </xf>
    <xf numFmtId="0" fontId="2" fillId="3" borderId="2" xfId="1" applyFont="1" applyFill="1" applyBorder="1" applyAlignment="1" applyProtection="1">
      <alignment horizontal="center"/>
    </xf>
    <xf numFmtId="0" fontId="27" fillId="4" borderId="43" xfId="0" applyFont="1" applyFill="1" applyBorder="1" applyAlignment="1" applyProtection="1">
      <alignment horizontal="center" vertical="center"/>
    </xf>
    <xf numFmtId="0" fontId="27" fillId="4" borderId="44" xfId="0" applyFont="1" applyFill="1" applyBorder="1" applyAlignment="1" applyProtection="1">
      <alignment horizontal="center" vertical="center"/>
    </xf>
    <xf numFmtId="0" fontId="27" fillId="4" borderId="45" xfId="0" applyFont="1" applyFill="1" applyBorder="1" applyAlignment="1" applyProtection="1">
      <alignment horizontal="center" vertical="center"/>
    </xf>
    <xf numFmtId="0" fontId="27" fillId="6" borderId="0" xfId="0" applyFont="1" applyFill="1" applyBorder="1" applyAlignment="1" applyProtection="1">
      <alignment horizontal="center" vertical="center"/>
    </xf>
    <xf numFmtId="0" fontId="32" fillId="5" borderId="0" xfId="0" applyFont="1" applyFill="1" applyBorder="1" applyAlignment="1" applyProtection="1">
      <alignment horizontal="left" vertical="center"/>
    </xf>
    <xf numFmtId="0" fontId="29" fillId="5" borderId="18" xfId="0" applyFont="1" applyFill="1" applyBorder="1" applyAlignment="1" applyProtection="1">
      <alignment horizontal="left"/>
      <protection locked="0"/>
    </xf>
    <xf numFmtId="0" fontId="29" fillId="5" borderId="17" xfId="0" applyFont="1" applyFill="1" applyBorder="1" applyAlignment="1" applyProtection="1">
      <alignment horizontal="left"/>
      <protection locked="0"/>
    </xf>
    <xf numFmtId="0" fontId="29" fillId="5" borderId="19" xfId="0" applyFont="1" applyFill="1" applyBorder="1" applyAlignment="1" applyProtection="1">
      <alignment horizontal="left"/>
      <protection locked="0"/>
    </xf>
    <xf numFmtId="0" fontId="28" fillId="5" borderId="4" xfId="0" applyFont="1" applyFill="1" applyBorder="1" applyAlignment="1" applyProtection="1">
      <alignment horizontal="left" vertical="center" wrapText="1"/>
      <protection locked="0"/>
    </xf>
    <xf numFmtId="0" fontId="28" fillId="5" borderId="6" xfId="0" applyFont="1" applyFill="1" applyBorder="1" applyAlignment="1" applyProtection="1">
      <alignment horizontal="left" vertical="center" wrapText="1"/>
      <protection locked="0"/>
    </xf>
    <xf numFmtId="0" fontId="28" fillId="5" borderId="5" xfId="0" applyFont="1" applyFill="1" applyBorder="1" applyAlignment="1" applyProtection="1">
      <alignment horizontal="left" vertical="center" wrapText="1"/>
      <protection locked="0"/>
    </xf>
    <xf numFmtId="0" fontId="9" fillId="9" borderId="53" xfId="0" applyFont="1" applyFill="1" applyBorder="1" applyAlignment="1">
      <alignment horizontal="left" vertical="center"/>
    </xf>
    <xf numFmtId="0" fontId="9" fillId="9" borderId="54" xfId="0" applyFont="1" applyFill="1" applyBorder="1" applyAlignment="1">
      <alignment horizontal="left" vertical="center"/>
    </xf>
    <xf numFmtId="2" fontId="7" fillId="10" borderId="54" xfId="0" applyNumberFormat="1" applyFont="1" applyFill="1" applyBorder="1" applyAlignment="1">
      <alignment horizontal="center" vertical="center"/>
    </xf>
    <xf numFmtId="0" fontId="4" fillId="22" borderId="55" xfId="0" applyFont="1" applyFill="1" applyBorder="1" applyAlignment="1">
      <alignment horizontal="center" vertical="center" wrapText="1"/>
    </xf>
    <xf numFmtId="0" fontId="4" fillId="22" borderId="56" xfId="0" applyFont="1" applyFill="1" applyBorder="1" applyAlignment="1">
      <alignment horizontal="center" vertical="center" wrapText="1"/>
    </xf>
    <xf numFmtId="0" fontId="4" fillId="22" borderId="39" xfId="0" applyFont="1" applyFill="1" applyBorder="1" applyAlignment="1">
      <alignment horizontal="center" vertical="center" wrapText="1"/>
    </xf>
    <xf numFmtId="0" fontId="4" fillId="22" borderId="37" xfId="0" applyFont="1" applyFill="1" applyBorder="1" applyAlignment="1">
      <alignment horizontal="center" vertical="center" wrapText="1"/>
    </xf>
    <xf numFmtId="0" fontId="4" fillId="22" borderId="39" xfId="0" applyFont="1" applyFill="1" applyBorder="1" applyAlignment="1" applyProtection="1">
      <alignment horizontal="center" vertical="center" wrapText="1"/>
      <protection locked="0"/>
    </xf>
    <xf numFmtId="0" fontId="4" fillId="22" borderId="37" xfId="0" applyFont="1" applyFill="1" applyBorder="1" applyAlignment="1" applyProtection="1">
      <alignment horizontal="center" vertical="center" wrapText="1"/>
      <protection locked="0"/>
    </xf>
    <xf numFmtId="0" fontId="4" fillId="22" borderId="58" xfId="0" applyFont="1" applyFill="1" applyBorder="1" applyAlignment="1" applyProtection="1">
      <alignment horizontal="center" vertical="center" wrapText="1"/>
      <protection locked="0"/>
    </xf>
    <xf numFmtId="0" fontId="4" fillId="22" borderId="59" xfId="0" applyFont="1" applyFill="1" applyBorder="1" applyAlignment="1" applyProtection="1">
      <alignment horizontal="center" vertical="center" wrapText="1"/>
      <protection locked="0"/>
    </xf>
    <xf numFmtId="0" fontId="4" fillId="22" borderId="56" xfId="0" applyFont="1" applyFill="1" applyBorder="1" applyAlignment="1" applyProtection="1">
      <alignment horizontal="center" vertical="center" wrapText="1"/>
      <protection locked="0"/>
    </xf>
    <xf numFmtId="0" fontId="4" fillId="22" borderId="57" xfId="0" applyFont="1" applyFill="1" applyBorder="1" applyAlignment="1" applyProtection="1">
      <alignment horizontal="center" vertical="center" wrapText="1"/>
      <protection locked="0"/>
    </xf>
    <xf numFmtId="0" fontId="4" fillId="22" borderId="49" xfId="0" applyFont="1" applyFill="1" applyBorder="1" applyAlignment="1" applyProtection="1">
      <alignment horizontal="center" vertical="center" wrapText="1"/>
      <protection locked="0"/>
    </xf>
    <xf numFmtId="0" fontId="4" fillId="22" borderId="40" xfId="0" applyFont="1" applyFill="1" applyBorder="1" applyAlignment="1" applyProtection="1">
      <alignment horizontal="center" vertical="center" wrapText="1"/>
      <protection locked="0"/>
    </xf>
    <xf numFmtId="0" fontId="4" fillId="22" borderId="60" xfId="0" applyFont="1" applyFill="1" applyBorder="1" applyAlignment="1" applyProtection="1">
      <alignment horizontal="center" vertical="center" wrapText="1"/>
      <protection locked="0"/>
    </xf>
    <xf numFmtId="0" fontId="9" fillId="9" borderId="2" xfId="0" applyFont="1" applyFill="1" applyBorder="1" applyAlignment="1">
      <alignment horizontal="left" vertical="center"/>
    </xf>
    <xf numFmtId="0" fontId="8" fillId="9" borderId="2" xfId="0" applyFont="1" applyFill="1" applyBorder="1" applyAlignment="1">
      <alignment horizontal="left" vertical="center"/>
    </xf>
    <xf numFmtId="0" fontId="7" fillId="12" borderId="50" xfId="0" applyFont="1" applyFill="1" applyBorder="1" applyAlignment="1">
      <alignment horizontal="left" vertical="center"/>
    </xf>
    <xf numFmtId="0" fontId="7" fillId="12" borderId="51" xfId="0" applyFont="1" applyFill="1" applyBorder="1" applyAlignment="1">
      <alignment horizontal="left" vertical="center"/>
    </xf>
    <xf numFmtId="0" fontId="9" fillId="9" borderId="52" xfId="0" applyFont="1" applyFill="1" applyBorder="1" applyAlignment="1">
      <alignment horizontal="left" vertical="center"/>
    </xf>
    <xf numFmtId="9" fontId="7" fillId="9" borderId="2" xfId="0" applyNumberFormat="1" applyFont="1" applyFill="1" applyBorder="1" applyAlignment="1">
      <alignment horizontal="center" vertical="center"/>
    </xf>
    <xf numFmtId="166" fontId="7" fillId="10" borderId="2" xfId="0" applyNumberFormat="1" applyFont="1" applyFill="1" applyBorder="1" applyAlignment="1">
      <alignment horizontal="center" vertical="center"/>
    </xf>
    <xf numFmtId="9" fontId="7" fillId="10" borderId="2" xfId="0" applyNumberFormat="1" applyFont="1" applyFill="1" applyBorder="1" applyAlignment="1">
      <alignment horizontal="center" vertical="center"/>
    </xf>
    <xf numFmtId="0" fontId="8" fillId="7" borderId="2" xfId="0" applyFont="1" applyFill="1" applyBorder="1" applyAlignment="1">
      <alignment horizontal="left" vertical="center"/>
    </xf>
    <xf numFmtId="0" fontId="7" fillId="7" borderId="2" xfId="0" applyFont="1" applyFill="1" applyBorder="1" applyAlignment="1">
      <alignment horizontal="left" vertical="center"/>
    </xf>
    <xf numFmtId="0" fontId="8" fillId="7" borderId="2"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5" fillId="2" borderId="10" xfId="0" applyFont="1" applyFill="1" applyBorder="1" applyAlignment="1">
      <alignment horizontal="center" vertical="center" wrapText="1"/>
    </xf>
    <xf numFmtId="0" fontId="45" fillId="2" borderId="11" xfId="0" applyFont="1" applyFill="1" applyBorder="1" applyAlignment="1">
      <alignment horizontal="center" vertical="center" wrapText="1"/>
    </xf>
    <xf numFmtId="0" fontId="45" fillId="2" borderId="0"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45" fillId="2" borderId="16"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9"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15" xfId="0" applyFont="1" applyFill="1" applyBorder="1" applyAlignment="1">
      <alignment horizontal="center" vertical="center" wrapText="1"/>
    </xf>
    <xf numFmtId="164" fontId="0" fillId="2" borderId="37" xfId="0" applyNumberFormat="1" applyFill="1" applyBorder="1" applyAlignment="1" applyProtection="1">
      <alignment horizontal="center"/>
    </xf>
    <xf numFmtId="0" fontId="6" fillId="5" borderId="0" xfId="0" applyFont="1" applyFill="1" applyAlignment="1">
      <alignment horizontal="left" vertical="center"/>
    </xf>
    <xf numFmtId="0" fontId="43" fillId="2" borderId="37" xfId="0" applyFont="1" applyFill="1" applyBorder="1" applyAlignment="1">
      <alignment horizontal="center" wrapText="1"/>
    </xf>
    <xf numFmtId="165" fontId="7" fillId="14" borderId="2" xfId="0" applyNumberFormat="1" applyFont="1" applyFill="1" applyBorder="1" applyAlignment="1">
      <alignment horizontal="center" vertical="center" wrapText="1"/>
    </xf>
    <xf numFmtId="0" fontId="0" fillId="0" borderId="37" xfId="0"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cellXfs>
  <cellStyles count="4">
    <cellStyle name="Hipervínculo" xfId="1" builtinId="8"/>
    <cellStyle name="Millares 2" xfId="2"/>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1314450</xdr:colOff>
      <xdr:row>7</xdr:row>
      <xdr:rowOff>0</xdr:rowOff>
    </xdr:from>
    <xdr:to>
      <xdr:col>9</xdr:col>
      <xdr:colOff>1314450</xdr:colOff>
      <xdr:row>7</xdr:row>
      <xdr:rowOff>128587</xdr:rowOff>
    </xdr:to>
    <xdr:pic>
      <xdr:nvPicPr>
        <xdr:cNvPr id="2" name="10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9582150" y="1066800"/>
          <a:ext cx="0" cy="128587"/>
        </a:xfrm>
        <a:prstGeom prst="rect">
          <a:avLst/>
        </a:prstGeom>
        <a:noFill/>
        <a:ln w="9525">
          <a:noFill/>
          <a:miter lim="800000"/>
          <a:headEnd/>
          <a:tailEnd/>
        </a:ln>
      </xdr:spPr>
    </xdr:pic>
    <xdr:clientData/>
  </xdr:twoCellAnchor>
  <xdr:twoCellAnchor editAs="oneCell">
    <xdr:from>
      <xdr:col>9</xdr:col>
      <xdr:colOff>1314450</xdr:colOff>
      <xdr:row>7</xdr:row>
      <xdr:rowOff>0</xdr:rowOff>
    </xdr:from>
    <xdr:to>
      <xdr:col>9</xdr:col>
      <xdr:colOff>1314450</xdr:colOff>
      <xdr:row>7</xdr:row>
      <xdr:rowOff>128587</xdr:rowOff>
    </xdr:to>
    <xdr:pic>
      <xdr:nvPicPr>
        <xdr:cNvPr id="3" name="11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9582150" y="1066800"/>
          <a:ext cx="0" cy="128587"/>
        </a:xfrm>
        <a:prstGeom prst="rect">
          <a:avLst/>
        </a:prstGeom>
        <a:noFill/>
        <a:ln w="9525">
          <a:noFill/>
          <a:miter lim="800000"/>
          <a:headEnd/>
          <a:tailEnd/>
        </a:ln>
      </xdr:spPr>
    </xdr:pic>
    <xdr:clientData/>
  </xdr:twoCellAnchor>
  <xdr:oneCellAnchor>
    <xdr:from>
      <xdr:col>9</xdr:col>
      <xdr:colOff>1314450</xdr:colOff>
      <xdr:row>20</xdr:row>
      <xdr:rowOff>0</xdr:rowOff>
    </xdr:from>
    <xdr:ext cx="0" cy="128587"/>
    <xdr:pic>
      <xdr:nvPicPr>
        <xdr:cNvPr id="4" name="3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rcRect/>
        <a:stretch>
          <a:fillRect/>
        </a:stretch>
      </xdr:blipFill>
      <xdr:spPr bwMode="auto">
        <a:xfrm>
          <a:off x="9582150" y="3914775"/>
          <a:ext cx="0" cy="128587"/>
        </a:xfrm>
        <a:prstGeom prst="rect">
          <a:avLst/>
        </a:prstGeom>
        <a:noFill/>
        <a:ln w="9525">
          <a:noFill/>
          <a:miter lim="800000"/>
          <a:headEnd/>
          <a:tailEnd/>
        </a:ln>
      </xdr:spPr>
    </xdr:pic>
    <xdr:clientData/>
  </xdr:oneCellAnchor>
  <xdr:oneCellAnchor>
    <xdr:from>
      <xdr:col>9</xdr:col>
      <xdr:colOff>1314450</xdr:colOff>
      <xdr:row>20</xdr:row>
      <xdr:rowOff>0</xdr:rowOff>
    </xdr:from>
    <xdr:ext cx="0" cy="128587"/>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srcRect/>
        <a:stretch>
          <a:fillRect/>
        </a:stretch>
      </xdr:blipFill>
      <xdr:spPr bwMode="auto">
        <a:xfrm>
          <a:off x="9582150" y="3914775"/>
          <a:ext cx="0" cy="128587"/>
        </a:xfrm>
        <a:prstGeom prst="rect">
          <a:avLst/>
        </a:prstGeom>
        <a:noFill/>
        <a:ln w="9525">
          <a:noFill/>
          <a:miter lim="800000"/>
          <a:headEnd/>
          <a:tailEnd/>
        </a:ln>
      </xdr:spPr>
    </xdr:pic>
    <xdr:clientData/>
  </xdr:oneCellAnchor>
  <xdr:oneCellAnchor>
    <xdr:from>
      <xdr:col>9</xdr:col>
      <xdr:colOff>1314450</xdr:colOff>
      <xdr:row>20</xdr:row>
      <xdr:rowOff>0</xdr:rowOff>
    </xdr:from>
    <xdr:ext cx="0" cy="128587"/>
    <xdr:pic>
      <xdr:nvPicPr>
        <xdr:cNvPr id="6" name="5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srcRect/>
        <a:stretch>
          <a:fillRect/>
        </a:stretch>
      </xdr:blipFill>
      <xdr:spPr bwMode="auto">
        <a:xfrm>
          <a:off x="9582150" y="3914775"/>
          <a:ext cx="0" cy="128587"/>
        </a:xfrm>
        <a:prstGeom prst="rect">
          <a:avLst/>
        </a:prstGeom>
        <a:noFill/>
        <a:ln w="9525">
          <a:noFill/>
          <a:miter lim="800000"/>
          <a:headEnd/>
          <a:tailEnd/>
        </a:ln>
      </xdr:spPr>
    </xdr:pic>
    <xdr:clientData/>
  </xdr:oneCellAnchor>
  <xdr:oneCellAnchor>
    <xdr:from>
      <xdr:col>9</xdr:col>
      <xdr:colOff>1314450</xdr:colOff>
      <xdr:row>20</xdr:row>
      <xdr:rowOff>0</xdr:rowOff>
    </xdr:from>
    <xdr:ext cx="0" cy="128587"/>
    <xdr:pic>
      <xdr:nvPicPr>
        <xdr:cNvPr id="7" name="6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srcRect/>
        <a:stretch>
          <a:fillRect/>
        </a:stretch>
      </xdr:blipFill>
      <xdr:spPr bwMode="auto">
        <a:xfrm>
          <a:off x="9582150" y="3914775"/>
          <a:ext cx="0" cy="128587"/>
        </a:xfrm>
        <a:prstGeom prst="rect">
          <a:avLst/>
        </a:prstGeom>
        <a:noFill/>
        <a:ln w="9525">
          <a:noFill/>
          <a:miter lim="800000"/>
          <a:headEnd/>
          <a:tailEnd/>
        </a:ln>
      </xdr:spPr>
    </xdr:pic>
    <xdr:clientData/>
  </xdr:oneCellAnchor>
  <xdr:twoCellAnchor editAs="oneCell">
    <xdr:from>
      <xdr:col>3</xdr:col>
      <xdr:colOff>1314450</xdr:colOff>
      <xdr:row>88</xdr:row>
      <xdr:rowOff>0</xdr:rowOff>
    </xdr:from>
    <xdr:to>
      <xdr:col>3</xdr:col>
      <xdr:colOff>1314450</xdr:colOff>
      <xdr:row>88</xdr:row>
      <xdr:rowOff>128587</xdr:rowOff>
    </xdr:to>
    <xdr:pic>
      <xdr:nvPicPr>
        <xdr:cNvPr id="8" name="1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srcRect/>
        <a:stretch>
          <a:fillRect/>
        </a:stretch>
      </xdr:blipFill>
      <xdr:spPr bwMode="auto">
        <a:xfrm>
          <a:off x="3394710" y="11071860"/>
          <a:ext cx="0" cy="128587"/>
        </a:xfrm>
        <a:prstGeom prst="rect">
          <a:avLst/>
        </a:prstGeom>
        <a:noFill/>
        <a:ln w="9525">
          <a:noFill/>
          <a:miter lim="800000"/>
          <a:headEnd/>
          <a:tailEnd/>
        </a:ln>
      </xdr:spPr>
    </xdr:pic>
    <xdr:clientData/>
  </xdr:twoCellAnchor>
  <xdr:twoCellAnchor editAs="oneCell">
    <xdr:from>
      <xdr:col>3</xdr:col>
      <xdr:colOff>1314450</xdr:colOff>
      <xdr:row>88</xdr:row>
      <xdr:rowOff>0</xdr:rowOff>
    </xdr:from>
    <xdr:to>
      <xdr:col>3</xdr:col>
      <xdr:colOff>1314450</xdr:colOff>
      <xdr:row>88</xdr:row>
      <xdr:rowOff>128587</xdr:rowOff>
    </xdr:to>
    <xdr:pic>
      <xdr:nvPicPr>
        <xdr:cNvPr id="9" name="2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srcRect/>
        <a:stretch>
          <a:fillRect/>
        </a:stretch>
      </xdr:blipFill>
      <xdr:spPr bwMode="auto">
        <a:xfrm>
          <a:off x="3394710" y="1107186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96202</xdr:rowOff>
    </xdr:to>
    <xdr:pic>
      <xdr:nvPicPr>
        <xdr:cNvPr id="10" name="1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cstate="print"/>
        <a:srcRect/>
        <a:stretch>
          <a:fillRect/>
        </a:stretch>
      </xdr:blipFill>
      <xdr:spPr bwMode="auto">
        <a:xfrm>
          <a:off x="3394710" y="13228320"/>
          <a:ext cx="0" cy="96202"/>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96202</xdr:rowOff>
    </xdr:to>
    <xdr:pic>
      <xdr:nvPicPr>
        <xdr:cNvPr id="11" name="20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 cstate="print"/>
        <a:srcRect/>
        <a:stretch>
          <a:fillRect/>
        </a:stretch>
      </xdr:blipFill>
      <xdr:spPr bwMode="auto">
        <a:xfrm>
          <a:off x="3394710" y="13228320"/>
          <a:ext cx="0" cy="96202"/>
        </a:xfrm>
        <a:prstGeom prst="rect">
          <a:avLst/>
        </a:prstGeom>
        <a:noFill/>
        <a:ln w="9525">
          <a:noFill/>
          <a:miter lim="800000"/>
          <a:headEnd/>
          <a:tailEnd/>
        </a:ln>
      </xdr:spPr>
    </xdr:pic>
    <xdr:clientData/>
  </xdr:twoCellAnchor>
  <xdr:twoCellAnchor editAs="oneCell">
    <xdr:from>
      <xdr:col>3</xdr:col>
      <xdr:colOff>1314450</xdr:colOff>
      <xdr:row>88</xdr:row>
      <xdr:rowOff>0</xdr:rowOff>
    </xdr:from>
    <xdr:to>
      <xdr:col>3</xdr:col>
      <xdr:colOff>1314450</xdr:colOff>
      <xdr:row>88</xdr:row>
      <xdr:rowOff>80962</xdr:rowOff>
    </xdr:to>
    <xdr:pic>
      <xdr:nvPicPr>
        <xdr:cNvPr id="12" name="23 Imagen">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cstate="print"/>
        <a:srcRect/>
        <a:stretch>
          <a:fillRect/>
        </a:stretch>
      </xdr:blipFill>
      <xdr:spPr bwMode="auto">
        <a:xfrm>
          <a:off x="3394710" y="11071860"/>
          <a:ext cx="0" cy="80962"/>
        </a:xfrm>
        <a:prstGeom prst="rect">
          <a:avLst/>
        </a:prstGeom>
        <a:noFill/>
        <a:ln w="9525">
          <a:noFill/>
          <a:miter lim="800000"/>
          <a:headEnd/>
          <a:tailEnd/>
        </a:ln>
      </xdr:spPr>
    </xdr:pic>
    <xdr:clientData/>
  </xdr:twoCellAnchor>
  <xdr:twoCellAnchor editAs="oneCell">
    <xdr:from>
      <xdr:col>3</xdr:col>
      <xdr:colOff>1314450</xdr:colOff>
      <xdr:row>88</xdr:row>
      <xdr:rowOff>0</xdr:rowOff>
    </xdr:from>
    <xdr:to>
      <xdr:col>3</xdr:col>
      <xdr:colOff>1314450</xdr:colOff>
      <xdr:row>88</xdr:row>
      <xdr:rowOff>80962</xdr:rowOff>
    </xdr:to>
    <xdr:pic>
      <xdr:nvPicPr>
        <xdr:cNvPr id="13" name="24 Imagen">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3394710" y="11071860"/>
          <a:ext cx="0" cy="80962"/>
        </a:xfrm>
        <a:prstGeom prst="rect">
          <a:avLst/>
        </a:prstGeom>
        <a:noFill/>
        <a:ln w="9525">
          <a:noFill/>
          <a:miter lim="800000"/>
          <a:headEnd/>
          <a:tailEnd/>
        </a:ln>
      </xdr:spPr>
    </xdr:pic>
    <xdr:clientData/>
  </xdr:twoCellAnchor>
  <xdr:twoCellAnchor editAs="oneCell">
    <xdr:from>
      <xdr:col>3</xdr:col>
      <xdr:colOff>1314450</xdr:colOff>
      <xdr:row>88</xdr:row>
      <xdr:rowOff>0</xdr:rowOff>
    </xdr:from>
    <xdr:to>
      <xdr:col>3</xdr:col>
      <xdr:colOff>1314450</xdr:colOff>
      <xdr:row>88</xdr:row>
      <xdr:rowOff>80962</xdr:rowOff>
    </xdr:to>
    <xdr:pic>
      <xdr:nvPicPr>
        <xdr:cNvPr id="14" name="27 Imagen">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cstate="print"/>
        <a:srcRect/>
        <a:stretch>
          <a:fillRect/>
        </a:stretch>
      </xdr:blipFill>
      <xdr:spPr bwMode="auto">
        <a:xfrm>
          <a:off x="3394710" y="11071860"/>
          <a:ext cx="0" cy="80962"/>
        </a:xfrm>
        <a:prstGeom prst="rect">
          <a:avLst/>
        </a:prstGeom>
        <a:noFill/>
        <a:ln w="9525">
          <a:noFill/>
          <a:miter lim="800000"/>
          <a:headEnd/>
          <a:tailEnd/>
        </a:ln>
      </xdr:spPr>
    </xdr:pic>
    <xdr:clientData/>
  </xdr:twoCellAnchor>
  <xdr:twoCellAnchor editAs="oneCell">
    <xdr:from>
      <xdr:col>3</xdr:col>
      <xdr:colOff>1314450</xdr:colOff>
      <xdr:row>88</xdr:row>
      <xdr:rowOff>0</xdr:rowOff>
    </xdr:from>
    <xdr:to>
      <xdr:col>3</xdr:col>
      <xdr:colOff>1314450</xdr:colOff>
      <xdr:row>88</xdr:row>
      <xdr:rowOff>80962</xdr:rowOff>
    </xdr:to>
    <xdr:pic>
      <xdr:nvPicPr>
        <xdr:cNvPr id="15" name="28 Imagen">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1" cstate="print"/>
        <a:srcRect/>
        <a:stretch>
          <a:fillRect/>
        </a:stretch>
      </xdr:blipFill>
      <xdr:spPr bwMode="auto">
        <a:xfrm>
          <a:off x="3394710" y="11071860"/>
          <a:ext cx="0" cy="80962"/>
        </a:xfrm>
        <a:prstGeom prst="rect">
          <a:avLst/>
        </a:prstGeom>
        <a:noFill/>
        <a:ln w="9525">
          <a:noFill/>
          <a:miter lim="800000"/>
          <a:headEnd/>
          <a:tailEnd/>
        </a:ln>
      </xdr:spPr>
    </xdr:pic>
    <xdr:clientData/>
  </xdr:twoCellAnchor>
  <xdr:twoCellAnchor editAs="oneCell">
    <xdr:from>
      <xdr:col>7</xdr:col>
      <xdr:colOff>1314450</xdr:colOff>
      <xdr:row>88</xdr:row>
      <xdr:rowOff>0</xdr:rowOff>
    </xdr:from>
    <xdr:to>
      <xdr:col>7</xdr:col>
      <xdr:colOff>1314450</xdr:colOff>
      <xdr:row>88</xdr:row>
      <xdr:rowOff>80962</xdr:rowOff>
    </xdr:to>
    <xdr:pic>
      <xdr:nvPicPr>
        <xdr:cNvPr id="16" name="29 Imagen">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1" cstate="print"/>
        <a:srcRect/>
        <a:stretch>
          <a:fillRect/>
        </a:stretch>
      </xdr:blipFill>
      <xdr:spPr bwMode="auto">
        <a:xfrm>
          <a:off x="7113270" y="11071860"/>
          <a:ext cx="0" cy="80962"/>
        </a:xfrm>
        <a:prstGeom prst="rect">
          <a:avLst/>
        </a:prstGeom>
        <a:noFill/>
        <a:ln w="9525">
          <a:noFill/>
          <a:miter lim="800000"/>
          <a:headEnd/>
          <a:tailEnd/>
        </a:ln>
      </xdr:spPr>
    </xdr:pic>
    <xdr:clientData/>
  </xdr:twoCellAnchor>
  <xdr:twoCellAnchor editAs="oneCell">
    <xdr:from>
      <xdr:col>7</xdr:col>
      <xdr:colOff>1314450</xdr:colOff>
      <xdr:row>88</xdr:row>
      <xdr:rowOff>0</xdr:rowOff>
    </xdr:from>
    <xdr:to>
      <xdr:col>7</xdr:col>
      <xdr:colOff>1314450</xdr:colOff>
      <xdr:row>88</xdr:row>
      <xdr:rowOff>80962</xdr:rowOff>
    </xdr:to>
    <xdr:pic>
      <xdr:nvPicPr>
        <xdr:cNvPr id="17" name="30 Imagen">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 cstate="print"/>
        <a:srcRect/>
        <a:stretch>
          <a:fillRect/>
        </a:stretch>
      </xdr:blipFill>
      <xdr:spPr bwMode="auto">
        <a:xfrm>
          <a:off x="7113270" y="11071860"/>
          <a:ext cx="0" cy="80962"/>
        </a:xfrm>
        <a:prstGeom prst="rect">
          <a:avLst/>
        </a:prstGeom>
        <a:noFill/>
        <a:ln w="9525">
          <a:noFill/>
          <a:miter lim="800000"/>
          <a:headEnd/>
          <a:tailEnd/>
        </a:ln>
      </xdr:spPr>
    </xdr:pic>
    <xdr:clientData/>
  </xdr:twoCellAnchor>
  <xdr:twoCellAnchor editAs="oneCell">
    <xdr:from>
      <xdr:col>7</xdr:col>
      <xdr:colOff>1314450</xdr:colOff>
      <xdr:row>89</xdr:row>
      <xdr:rowOff>0</xdr:rowOff>
    </xdr:from>
    <xdr:to>
      <xdr:col>7</xdr:col>
      <xdr:colOff>1314450</xdr:colOff>
      <xdr:row>89</xdr:row>
      <xdr:rowOff>128587</xdr:rowOff>
    </xdr:to>
    <xdr:pic>
      <xdr:nvPicPr>
        <xdr:cNvPr id="18" name="31 Imagen">
          <a:extLst>
            <a:ext uri="{FF2B5EF4-FFF2-40B4-BE49-F238E27FC236}">
              <a16:creationId xmlns:a16="http://schemas.microsoft.com/office/drawing/2014/main" id="{00000000-0008-0000-0100-000012000000}"/>
            </a:ext>
          </a:extLst>
        </xdr:cNvPr>
        <xdr:cNvPicPr/>
      </xdr:nvPicPr>
      <xdr:blipFill>
        <a:blip xmlns:r="http://schemas.openxmlformats.org/officeDocument/2006/relationships" r:embed="rId1" cstate="print"/>
        <a:srcRect/>
        <a:stretch>
          <a:fillRect/>
        </a:stretch>
      </xdr:blipFill>
      <xdr:spPr bwMode="auto">
        <a:xfrm>
          <a:off x="7113270" y="13616940"/>
          <a:ext cx="0" cy="128587"/>
        </a:xfrm>
        <a:prstGeom prst="rect">
          <a:avLst/>
        </a:prstGeom>
        <a:noFill/>
        <a:ln w="9525">
          <a:noFill/>
          <a:miter lim="800000"/>
          <a:headEnd/>
          <a:tailEnd/>
        </a:ln>
      </xdr:spPr>
    </xdr:pic>
    <xdr:clientData/>
  </xdr:twoCellAnchor>
  <xdr:twoCellAnchor editAs="oneCell">
    <xdr:from>
      <xdr:col>7</xdr:col>
      <xdr:colOff>1314450</xdr:colOff>
      <xdr:row>89</xdr:row>
      <xdr:rowOff>0</xdr:rowOff>
    </xdr:from>
    <xdr:to>
      <xdr:col>7</xdr:col>
      <xdr:colOff>1314450</xdr:colOff>
      <xdr:row>89</xdr:row>
      <xdr:rowOff>128587</xdr:rowOff>
    </xdr:to>
    <xdr:pic>
      <xdr:nvPicPr>
        <xdr:cNvPr id="19" name="32 Imagen">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1" cstate="print"/>
        <a:srcRect/>
        <a:stretch>
          <a:fillRect/>
        </a:stretch>
      </xdr:blipFill>
      <xdr:spPr bwMode="auto">
        <a:xfrm>
          <a:off x="7113270" y="1361694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20" name="33 Imagen">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21" name="34 Imagen">
          <a:extLst>
            <a:ext uri="{FF2B5EF4-FFF2-40B4-BE49-F238E27FC236}">
              <a16:creationId xmlns:a16="http://schemas.microsoft.com/office/drawing/2014/main" id="{00000000-0008-0000-0100-000015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twoCellAnchor editAs="oneCell">
    <xdr:from>
      <xdr:col>7</xdr:col>
      <xdr:colOff>1314450</xdr:colOff>
      <xdr:row>89</xdr:row>
      <xdr:rowOff>0</xdr:rowOff>
    </xdr:from>
    <xdr:to>
      <xdr:col>7</xdr:col>
      <xdr:colOff>1314450</xdr:colOff>
      <xdr:row>89</xdr:row>
      <xdr:rowOff>128587</xdr:rowOff>
    </xdr:to>
    <xdr:pic>
      <xdr:nvPicPr>
        <xdr:cNvPr id="22" name="36 Imagen">
          <a:extLst>
            <a:ext uri="{FF2B5EF4-FFF2-40B4-BE49-F238E27FC236}">
              <a16:creationId xmlns:a16="http://schemas.microsoft.com/office/drawing/2014/main" id="{00000000-0008-0000-0100-000016000000}"/>
            </a:ext>
          </a:extLst>
        </xdr:cNvPr>
        <xdr:cNvPicPr/>
      </xdr:nvPicPr>
      <xdr:blipFill>
        <a:blip xmlns:r="http://schemas.openxmlformats.org/officeDocument/2006/relationships" r:embed="rId1" cstate="print"/>
        <a:srcRect/>
        <a:stretch>
          <a:fillRect/>
        </a:stretch>
      </xdr:blipFill>
      <xdr:spPr bwMode="auto">
        <a:xfrm>
          <a:off x="7113270" y="13914120"/>
          <a:ext cx="0" cy="128587"/>
        </a:xfrm>
        <a:prstGeom prst="rect">
          <a:avLst/>
        </a:prstGeom>
        <a:noFill/>
        <a:ln w="9525">
          <a:noFill/>
          <a:miter lim="800000"/>
          <a:headEnd/>
          <a:tailEnd/>
        </a:ln>
      </xdr:spPr>
    </xdr:pic>
    <xdr:clientData/>
  </xdr:twoCellAnchor>
  <xdr:twoCellAnchor editAs="oneCell">
    <xdr:from>
      <xdr:col>1</xdr:col>
      <xdr:colOff>1314450</xdr:colOff>
      <xdr:row>89</xdr:row>
      <xdr:rowOff>0</xdr:rowOff>
    </xdr:from>
    <xdr:to>
      <xdr:col>1</xdr:col>
      <xdr:colOff>1314450</xdr:colOff>
      <xdr:row>89</xdr:row>
      <xdr:rowOff>128587</xdr:rowOff>
    </xdr:to>
    <xdr:pic>
      <xdr:nvPicPr>
        <xdr:cNvPr id="23" name="78 Imagen">
          <a:extLst>
            <a:ext uri="{FF2B5EF4-FFF2-40B4-BE49-F238E27FC236}">
              <a16:creationId xmlns:a16="http://schemas.microsoft.com/office/drawing/2014/main" id="{00000000-0008-0000-0100-000017000000}"/>
            </a:ext>
          </a:extLst>
        </xdr:cNvPr>
        <xdr:cNvPicPr/>
      </xdr:nvPicPr>
      <xdr:blipFill>
        <a:blip xmlns:r="http://schemas.openxmlformats.org/officeDocument/2006/relationships" r:embed="rId1" cstate="print"/>
        <a:srcRect/>
        <a:stretch>
          <a:fillRect/>
        </a:stretch>
      </xdr:blipFill>
      <xdr:spPr bwMode="auto">
        <a:xfrm>
          <a:off x="1489710" y="13616940"/>
          <a:ext cx="0" cy="128587"/>
        </a:xfrm>
        <a:prstGeom prst="rect">
          <a:avLst/>
        </a:prstGeom>
        <a:noFill/>
        <a:ln w="9525">
          <a:noFill/>
          <a:miter lim="800000"/>
          <a:headEnd/>
          <a:tailEnd/>
        </a:ln>
      </xdr:spPr>
    </xdr:pic>
    <xdr:clientData/>
  </xdr:twoCellAnchor>
  <xdr:twoCellAnchor editAs="oneCell">
    <xdr:from>
      <xdr:col>1</xdr:col>
      <xdr:colOff>1314450</xdr:colOff>
      <xdr:row>89</xdr:row>
      <xdr:rowOff>0</xdr:rowOff>
    </xdr:from>
    <xdr:to>
      <xdr:col>1</xdr:col>
      <xdr:colOff>1314450</xdr:colOff>
      <xdr:row>89</xdr:row>
      <xdr:rowOff>128587</xdr:rowOff>
    </xdr:to>
    <xdr:pic>
      <xdr:nvPicPr>
        <xdr:cNvPr id="24" name="79 Imagen">
          <a:extLst>
            <a:ext uri="{FF2B5EF4-FFF2-40B4-BE49-F238E27FC236}">
              <a16:creationId xmlns:a16="http://schemas.microsoft.com/office/drawing/2014/main" id="{00000000-0008-0000-0100-000018000000}"/>
            </a:ext>
          </a:extLst>
        </xdr:cNvPr>
        <xdr:cNvPicPr/>
      </xdr:nvPicPr>
      <xdr:blipFill>
        <a:blip xmlns:r="http://schemas.openxmlformats.org/officeDocument/2006/relationships" r:embed="rId1" cstate="print"/>
        <a:srcRect/>
        <a:stretch>
          <a:fillRect/>
        </a:stretch>
      </xdr:blipFill>
      <xdr:spPr bwMode="auto">
        <a:xfrm>
          <a:off x="1489710" y="13616940"/>
          <a:ext cx="0" cy="128587"/>
        </a:xfrm>
        <a:prstGeom prst="rect">
          <a:avLst/>
        </a:prstGeom>
        <a:noFill/>
        <a:ln w="9525">
          <a:noFill/>
          <a:miter lim="800000"/>
          <a:headEnd/>
          <a:tailEnd/>
        </a:ln>
      </xdr:spPr>
    </xdr:pic>
    <xdr:clientData/>
  </xdr:twoCellAnchor>
  <xdr:twoCellAnchor editAs="oneCell">
    <xdr:from>
      <xdr:col>1</xdr:col>
      <xdr:colOff>1314450</xdr:colOff>
      <xdr:row>89</xdr:row>
      <xdr:rowOff>0</xdr:rowOff>
    </xdr:from>
    <xdr:to>
      <xdr:col>1</xdr:col>
      <xdr:colOff>1314450</xdr:colOff>
      <xdr:row>89</xdr:row>
      <xdr:rowOff>128587</xdr:rowOff>
    </xdr:to>
    <xdr:pic>
      <xdr:nvPicPr>
        <xdr:cNvPr id="25" name="97 Imagen">
          <a:extLst>
            <a:ext uri="{FF2B5EF4-FFF2-40B4-BE49-F238E27FC236}">
              <a16:creationId xmlns:a16="http://schemas.microsoft.com/office/drawing/2014/main" id="{00000000-0008-0000-0100-000019000000}"/>
            </a:ext>
          </a:extLst>
        </xdr:cNvPr>
        <xdr:cNvPicPr/>
      </xdr:nvPicPr>
      <xdr:blipFill>
        <a:blip xmlns:r="http://schemas.openxmlformats.org/officeDocument/2006/relationships" r:embed="rId1" cstate="print"/>
        <a:srcRect/>
        <a:stretch>
          <a:fillRect/>
        </a:stretch>
      </xdr:blipFill>
      <xdr:spPr bwMode="auto">
        <a:xfrm>
          <a:off x="1489710" y="13914120"/>
          <a:ext cx="0" cy="128587"/>
        </a:xfrm>
        <a:prstGeom prst="rect">
          <a:avLst/>
        </a:prstGeom>
        <a:noFill/>
        <a:ln w="9525">
          <a:noFill/>
          <a:miter lim="800000"/>
          <a:headEnd/>
          <a:tailEnd/>
        </a:ln>
      </xdr:spPr>
    </xdr:pic>
    <xdr:clientData/>
  </xdr:twoCellAnchor>
  <xdr:twoCellAnchor editAs="oneCell">
    <xdr:from>
      <xdr:col>1</xdr:col>
      <xdr:colOff>1314450</xdr:colOff>
      <xdr:row>89</xdr:row>
      <xdr:rowOff>0</xdr:rowOff>
    </xdr:from>
    <xdr:to>
      <xdr:col>1</xdr:col>
      <xdr:colOff>1314450</xdr:colOff>
      <xdr:row>89</xdr:row>
      <xdr:rowOff>128587</xdr:rowOff>
    </xdr:to>
    <xdr:pic>
      <xdr:nvPicPr>
        <xdr:cNvPr id="26" name="98 Imagen">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srcRect/>
        <a:stretch>
          <a:fillRect/>
        </a:stretch>
      </xdr:blipFill>
      <xdr:spPr bwMode="auto">
        <a:xfrm>
          <a:off x="148971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96202</xdr:rowOff>
    </xdr:to>
    <xdr:pic>
      <xdr:nvPicPr>
        <xdr:cNvPr id="27" name="80 Imagen">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 cstate="print"/>
        <a:srcRect/>
        <a:stretch>
          <a:fillRect/>
        </a:stretch>
      </xdr:blipFill>
      <xdr:spPr bwMode="auto">
        <a:xfrm>
          <a:off x="3394710" y="13228320"/>
          <a:ext cx="0" cy="96202"/>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96202</xdr:rowOff>
    </xdr:to>
    <xdr:pic>
      <xdr:nvPicPr>
        <xdr:cNvPr id="28" name="81 Imagen">
          <a:extLst>
            <a:ext uri="{FF2B5EF4-FFF2-40B4-BE49-F238E27FC236}">
              <a16:creationId xmlns:a16="http://schemas.microsoft.com/office/drawing/2014/main" id="{00000000-0008-0000-0100-00001C000000}"/>
            </a:ext>
          </a:extLst>
        </xdr:cNvPr>
        <xdr:cNvPicPr/>
      </xdr:nvPicPr>
      <xdr:blipFill>
        <a:blip xmlns:r="http://schemas.openxmlformats.org/officeDocument/2006/relationships" r:embed="rId1" cstate="print"/>
        <a:srcRect/>
        <a:stretch>
          <a:fillRect/>
        </a:stretch>
      </xdr:blipFill>
      <xdr:spPr bwMode="auto">
        <a:xfrm>
          <a:off x="3394710" y="13228320"/>
          <a:ext cx="0" cy="96202"/>
        </a:xfrm>
        <a:prstGeom prst="rect">
          <a:avLst/>
        </a:prstGeom>
        <a:noFill/>
        <a:ln w="9525">
          <a:noFill/>
          <a:miter lim="800000"/>
          <a:headEnd/>
          <a:tailEnd/>
        </a:ln>
      </xdr:spPr>
    </xdr:pic>
    <xdr:clientData/>
  </xdr:twoCellAnchor>
  <xdr:twoCellAnchor editAs="oneCell">
    <xdr:from>
      <xdr:col>7</xdr:col>
      <xdr:colOff>1314450</xdr:colOff>
      <xdr:row>89</xdr:row>
      <xdr:rowOff>0</xdr:rowOff>
    </xdr:from>
    <xdr:to>
      <xdr:col>7</xdr:col>
      <xdr:colOff>1314450</xdr:colOff>
      <xdr:row>89</xdr:row>
      <xdr:rowOff>128587</xdr:rowOff>
    </xdr:to>
    <xdr:pic>
      <xdr:nvPicPr>
        <xdr:cNvPr id="29" name="99 Imagen">
          <a:extLst>
            <a:ext uri="{FF2B5EF4-FFF2-40B4-BE49-F238E27FC236}">
              <a16:creationId xmlns:a16="http://schemas.microsoft.com/office/drawing/2014/main" id="{00000000-0008-0000-0100-00001D000000}"/>
            </a:ext>
          </a:extLst>
        </xdr:cNvPr>
        <xdr:cNvPicPr/>
      </xdr:nvPicPr>
      <xdr:blipFill>
        <a:blip xmlns:r="http://schemas.openxmlformats.org/officeDocument/2006/relationships" r:embed="rId1" cstate="print"/>
        <a:srcRect/>
        <a:stretch>
          <a:fillRect/>
        </a:stretch>
      </xdr:blipFill>
      <xdr:spPr bwMode="auto">
        <a:xfrm>
          <a:off x="7113270" y="13914120"/>
          <a:ext cx="0" cy="128587"/>
        </a:xfrm>
        <a:prstGeom prst="rect">
          <a:avLst/>
        </a:prstGeom>
        <a:noFill/>
        <a:ln w="9525">
          <a:noFill/>
          <a:miter lim="800000"/>
          <a:headEnd/>
          <a:tailEnd/>
        </a:ln>
      </xdr:spPr>
    </xdr:pic>
    <xdr:clientData/>
  </xdr:twoCellAnchor>
  <xdr:twoCellAnchor editAs="oneCell">
    <xdr:from>
      <xdr:col>7</xdr:col>
      <xdr:colOff>1314450</xdr:colOff>
      <xdr:row>89</xdr:row>
      <xdr:rowOff>0</xdr:rowOff>
    </xdr:from>
    <xdr:to>
      <xdr:col>7</xdr:col>
      <xdr:colOff>1314450</xdr:colOff>
      <xdr:row>89</xdr:row>
      <xdr:rowOff>128587</xdr:rowOff>
    </xdr:to>
    <xdr:pic>
      <xdr:nvPicPr>
        <xdr:cNvPr id="30" name="105 Imagen">
          <a:extLst>
            <a:ext uri="{FF2B5EF4-FFF2-40B4-BE49-F238E27FC236}">
              <a16:creationId xmlns:a16="http://schemas.microsoft.com/office/drawing/2014/main" id="{00000000-0008-0000-0100-00001E000000}"/>
            </a:ext>
          </a:extLst>
        </xdr:cNvPr>
        <xdr:cNvPicPr/>
      </xdr:nvPicPr>
      <xdr:blipFill>
        <a:blip xmlns:r="http://schemas.openxmlformats.org/officeDocument/2006/relationships" r:embed="rId1" cstate="print"/>
        <a:srcRect/>
        <a:stretch>
          <a:fillRect/>
        </a:stretch>
      </xdr:blipFill>
      <xdr:spPr bwMode="auto">
        <a:xfrm>
          <a:off x="711327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31" name="118 Imagen">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32" name="119 Imagen">
          <a:extLst>
            <a:ext uri="{FF2B5EF4-FFF2-40B4-BE49-F238E27FC236}">
              <a16:creationId xmlns:a16="http://schemas.microsoft.com/office/drawing/2014/main" id="{00000000-0008-0000-0100-000020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33" name="120 Imagen">
          <a:extLst>
            <a:ext uri="{FF2B5EF4-FFF2-40B4-BE49-F238E27FC236}">
              <a16:creationId xmlns:a16="http://schemas.microsoft.com/office/drawing/2014/main" id="{00000000-0008-0000-0100-000021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34" name="121 Imagen">
          <a:extLst>
            <a:ext uri="{FF2B5EF4-FFF2-40B4-BE49-F238E27FC236}">
              <a16:creationId xmlns:a16="http://schemas.microsoft.com/office/drawing/2014/main" id="{00000000-0008-0000-0100-000022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35" name="122 Imagen">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twoCellAnchor editAs="oneCell">
    <xdr:from>
      <xdr:col>3</xdr:col>
      <xdr:colOff>1314450</xdr:colOff>
      <xdr:row>89</xdr:row>
      <xdr:rowOff>0</xdr:rowOff>
    </xdr:from>
    <xdr:to>
      <xdr:col>3</xdr:col>
      <xdr:colOff>1314450</xdr:colOff>
      <xdr:row>89</xdr:row>
      <xdr:rowOff>128587</xdr:rowOff>
    </xdr:to>
    <xdr:pic>
      <xdr:nvPicPr>
        <xdr:cNvPr id="36" name="123 Imagen">
          <a:extLst>
            <a:ext uri="{FF2B5EF4-FFF2-40B4-BE49-F238E27FC236}">
              <a16:creationId xmlns:a16="http://schemas.microsoft.com/office/drawing/2014/main" id="{00000000-0008-0000-0100-000024000000}"/>
            </a:ext>
          </a:extLst>
        </xdr:cNvPr>
        <xdr:cNvPicPr/>
      </xdr:nvPicPr>
      <xdr:blipFill>
        <a:blip xmlns:r="http://schemas.openxmlformats.org/officeDocument/2006/relationships" r:embed="rId1" cstate="print"/>
        <a:srcRect/>
        <a:stretch>
          <a:fillRect/>
        </a:stretch>
      </xdr:blipFill>
      <xdr:spPr bwMode="auto">
        <a:xfrm>
          <a:off x="3394710" y="13914120"/>
          <a:ext cx="0" cy="128587"/>
        </a:xfrm>
        <a:prstGeom prst="rect">
          <a:avLst/>
        </a:prstGeom>
        <a:noFill/>
        <a:ln w="9525">
          <a:noFill/>
          <a:miter lim="800000"/>
          <a:headEnd/>
          <a:tailEnd/>
        </a:ln>
      </xdr:spPr>
    </xdr:pic>
    <xdr:clientData/>
  </xdr:twoCellAnchor>
  <xdr:oneCellAnchor>
    <xdr:from>
      <xdr:col>7</xdr:col>
      <xdr:colOff>1314450</xdr:colOff>
      <xdr:row>88</xdr:row>
      <xdr:rowOff>0</xdr:rowOff>
    </xdr:from>
    <xdr:ext cx="1058" cy="128587"/>
    <xdr:pic>
      <xdr:nvPicPr>
        <xdr:cNvPr id="37" name="128 Imagen">
          <a:extLst>
            <a:ext uri="{FF2B5EF4-FFF2-40B4-BE49-F238E27FC236}">
              <a16:creationId xmlns:a16="http://schemas.microsoft.com/office/drawing/2014/main" id="{00000000-0008-0000-0100-000025000000}"/>
            </a:ext>
          </a:extLst>
        </xdr:cNvPr>
        <xdr:cNvPicPr/>
      </xdr:nvPicPr>
      <xdr:blipFill>
        <a:blip xmlns:r="http://schemas.openxmlformats.org/officeDocument/2006/relationships" r:embed="rId1" cstate="print"/>
        <a:srcRect/>
        <a:stretch>
          <a:fillRect/>
        </a:stretch>
      </xdr:blipFill>
      <xdr:spPr bwMode="auto">
        <a:xfrm>
          <a:off x="7113270" y="11071860"/>
          <a:ext cx="1058" cy="128587"/>
        </a:xfrm>
        <a:prstGeom prst="rect">
          <a:avLst/>
        </a:prstGeom>
        <a:noFill/>
        <a:ln w="9525">
          <a:noFill/>
          <a:miter lim="800000"/>
          <a:headEnd/>
          <a:tailEnd/>
        </a:ln>
      </xdr:spPr>
    </xdr:pic>
    <xdr:clientData/>
  </xdr:oneCellAnchor>
  <xdr:oneCellAnchor>
    <xdr:from>
      <xdr:col>7</xdr:col>
      <xdr:colOff>1314450</xdr:colOff>
      <xdr:row>88</xdr:row>
      <xdr:rowOff>0</xdr:rowOff>
    </xdr:from>
    <xdr:ext cx="1058" cy="128587"/>
    <xdr:pic>
      <xdr:nvPicPr>
        <xdr:cNvPr id="38" name="129 Imagen">
          <a:extLst>
            <a:ext uri="{FF2B5EF4-FFF2-40B4-BE49-F238E27FC236}">
              <a16:creationId xmlns:a16="http://schemas.microsoft.com/office/drawing/2014/main" id="{00000000-0008-0000-0100-000026000000}"/>
            </a:ext>
          </a:extLst>
        </xdr:cNvPr>
        <xdr:cNvPicPr/>
      </xdr:nvPicPr>
      <xdr:blipFill>
        <a:blip xmlns:r="http://schemas.openxmlformats.org/officeDocument/2006/relationships" r:embed="rId1" cstate="print"/>
        <a:srcRect/>
        <a:stretch>
          <a:fillRect/>
        </a:stretch>
      </xdr:blipFill>
      <xdr:spPr bwMode="auto">
        <a:xfrm>
          <a:off x="7113270" y="11071860"/>
          <a:ext cx="1058" cy="128587"/>
        </a:xfrm>
        <a:prstGeom prst="rect">
          <a:avLst/>
        </a:prstGeom>
        <a:noFill/>
        <a:ln w="9525">
          <a:noFill/>
          <a:miter lim="800000"/>
          <a:headEnd/>
          <a:tailEnd/>
        </a:ln>
      </xdr:spPr>
    </xdr:pic>
    <xdr:clientData/>
  </xdr:oneCellAnchor>
  <xdr:oneCellAnchor>
    <xdr:from>
      <xdr:col>7</xdr:col>
      <xdr:colOff>1314450</xdr:colOff>
      <xdr:row>88</xdr:row>
      <xdr:rowOff>0</xdr:rowOff>
    </xdr:from>
    <xdr:ext cx="1058" cy="128587"/>
    <xdr:pic>
      <xdr:nvPicPr>
        <xdr:cNvPr id="39" name="130 Imagen">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 cstate="print"/>
        <a:srcRect/>
        <a:stretch>
          <a:fillRect/>
        </a:stretch>
      </xdr:blipFill>
      <xdr:spPr bwMode="auto">
        <a:xfrm>
          <a:off x="7113270" y="11071860"/>
          <a:ext cx="1058" cy="128587"/>
        </a:xfrm>
        <a:prstGeom prst="rect">
          <a:avLst/>
        </a:prstGeom>
        <a:noFill/>
        <a:ln w="9525">
          <a:noFill/>
          <a:miter lim="800000"/>
          <a:headEnd/>
          <a:tailEnd/>
        </a:ln>
      </xdr:spPr>
    </xdr:pic>
    <xdr:clientData/>
  </xdr:oneCellAnchor>
  <xdr:oneCellAnchor>
    <xdr:from>
      <xdr:col>7</xdr:col>
      <xdr:colOff>1314450</xdr:colOff>
      <xdr:row>88</xdr:row>
      <xdr:rowOff>0</xdr:rowOff>
    </xdr:from>
    <xdr:ext cx="1058" cy="128587"/>
    <xdr:pic>
      <xdr:nvPicPr>
        <xdr:cNvPr id="40" name="131 Imagen">
          <a:extLst>
            <a:ext uri="{FF2B5EF4-FFF2-40B4-BE49-F238E27FC236}">
              <a16:creationId xmlns:a16="http://schemas.microsoft.com/office/drawing/2014/main" id="{00000000-0008-0000-0100-000028000000}"/>
            </a:ext>
          </a:extLst>
        </xdr:cNvPr>
        <xdr:cNvPicPr/>
      </xdr:nvPicPr>
      <xdr:blipFill>
        <a:blip xmlns:r="http://schemas.openxmlformats.org/officeDocument/2006/relationships" r:embed="rId1" cstate="print"/>
        <a:srcRect/>
        <a:stretch>
          <a:fillRect/>
        </a:stretch>
      </xdr:blipFill>
      <xdr:spPr bwMode="auto">
        <a:xfrm>
          <a:off x="7113270" y="11071860"/>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1" name="114 Imagen">
          <a:extLst>
            <a:ext uri="{FF2B5EF4-FFF2-40B4-BE49-F238E27FC236}">
              <a16:creationId xmlns:a16="http://schemas.microsoft.com/office/drawing/2014/main" id="{FE2F0052-03CE-44A7-97BB-352A18E89D24}"/>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2" name="115 Imagen">
          <a:extLst>
            <a:ext uri="{FF2B5EF4-FFF2-40B4-BE49-F238E27FC236}">
              <a16:creationId xmlns:a16="http://schemas.microsoft.com/office/drawing/2014/main" id="{BEEB501C-7DE3-4FCD-975D-93A6C822DE78}"/>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3" name="116 Imagen">
          <a:extLst>
            <a:ext uri="{FF2B5EF4-FFF2-40B4-BE49-F238E27FC236}">
              <a16:creationId xmlns:a16="http://schemas.microsoft.com/office/drawing/2014/main" id="{D0C78FE8-4854-4B33-BF77-F934D26C504D}"/>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4" name="117 Imagen">
          <a:extLst>
            <a:ext uri="{FF2B5EF4-FFF2-40B4-BE49-F238E27FC236}">
              <a16:creationId xmlns:a16="http://schemas.microsoft.com/office/drawing/2014/main" id="{DD2AFC3A-6EC3-4384-93A9-FBBB52094BF3}"/>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5" name="124 Imagen">
          <a:extLst>
            <a:ext uri="{FF2B5EF4-FFF2-40B4-BE49-F238E27FC236}">
              <a16:creationId xmlns:a16="http://schemas.microsoft.com/office/drawing/2014/main" id="{1A808185-EEF5-45D3-81EE-90CE58871E24}"/>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6" name="125 Imagen">
          <a:extLst>
            <a:ext uri="{FF2B5EF4-FFF2-40B4-BE49-F238E27FC236}">
              <a16:creationId xmlns:a16="http://schemas.microsoft.com/office/drawing/2014/main" id="{441D70E0-4DE7-4A90-9F9A-427D12D18973}"/>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7" name="126 Imagen">
          <a:extLst>
            <a:ext uri="{FF2B5EF4-FFF2-40B4-BE49-F238E27FC236}">
              <a16:creationId xmlns:a16="http://schemas.microsoft.com/office/drawing/2014/main" id="{9E6623C2-CDDD-4F73-8235-A15C8C1458A8}"/>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8</xdr:col>
      <xdr:colOff>1314450</xdr:colOff>
      <xdr:row>89</xdr:row>
      <xdr:rowOff>0</xdr:rowOff>
    </xdr:from>
    <xdr:ext cx="1058" cy="128587"/>
    <xdr:pic>
      <xdr:nvPicPr>
        <xdr:cNvPr id="48" name="127 Imagen">
          <a:extLst>
            <a:ext uri="{FF2B5EF4-FFF2-40B4-BE49-F238E27FC236}">
              <a16:creationId xmlns:a16="http://schemas.microsoft.com/office/drawing/2014/main" id="{C233F253-90A7-48F7-880A-6F3A870EA58A}"/>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49" name="114 Imagen">
          <a:extLst>
            <a:ext uri="{FF2B5EF4-FFF2-40B4-BE49-F238E27FC236}">
              <a16:creationId xmlns:a16="http://schemas.microsoft.com/office/drawing/2014/main" id="{E671CAD8-B936-402D-AC3A-C6C8631EF04C}"/>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50" name="115 Imagen">
          <a:extLst>
            <a:ext uri="{FF2B5EF4-FFF2-40B4-BE49-F238E27FC236}">
              <a16:creationId xmlns:a16="http://schemas.microsoft.com/office/drawing/2014/main" id="{2F4F7B45-A8EA-407B-A826-1AB2C9596C39}"/>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51" name="116 Imagen">
          <a:extLst>
            <a:ext uri="{FF2B5EF4-FFF2-40B4-BE49-F238E27FC236}">
              <a16:creationId xmlns:a16="http://schemas.microsoft.com/office/drawing/2014/main" id="{79CE3A55-8F66-4E73-91D5-11FB32A69965}"/>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52" name="117 Imagen">
          <a:extLst>
            <a:ext uri="{FF2B5EF4-FFF2-40B4-BE49-F238E27FC236}">
              <a16:creationId xmlns:a16="http://schemas.microsoft.com/office/drawing/2014/main" id="{6D9145FC-CD5B-4339-A6ED-1E52AAFCAA36}"/>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53" name="124 Imagen">
          <a:extLst>
            <a:ext uri="{FF2B5EF4-FFF2-40B4-BE49-F238E27FC236}">
              <a16:creationId xmlns:a16="http://schemas.microsoft.com/office/drawing/2014/main" id="{80465B71-E91C-4009-AFC8-2E70D4B7530D}"/>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54" name="125 Imagen">
          <a:extLst>
            <a:ext uri="{FF2B5EF4-FFF2-40B4-BE49-F238E27FC236}">
              <a16:creationId xmlns:a16="http://schemas.microsoft.com/office/drawing/2014/main" id="{28DA454C-91C9-4206-8C25-964DE9868659}"/>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55" name="126 Imagen">
          <a:extLst>
            <a:ext uri="{FF2B5EF4-FFF2-40B4-BE49-F238E27FC236}">
              <a16:creationId xmlns:a16="http://schemas.microsoft.com/office/drawing/2014/main" id="{06B1AB41-C140-4713-89CF-BF821D0B2002}"/>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7</xdr:col>
      <xdr:colOff>1314450</xdr:colOff>
      <xdr:row>101</xdr:row>
      <xdr:rowOff>0</xdr:rowOff>
    </xdr:from>
    <xdr:ext cx="1058" cy="128587"/>
    <xdr:pic>
      <xdr:nvPicPr>
        <xdr:cNvPr id="56" name="127 Imagen">
          <a:extLst>
            <a:ext uri="{FF2B5EF4-FFF2-40B4-BE49-F238E27FC236}">
              <a16:creationId xmlns:a16="http://schemas.microsoft.com/office/drawing/2014/main" id="{9FFD0597-77D6-4539-8E29-073AB7B12D24}"/>
            </a:ext>
          </a:extLst>
        </xdr:cNvPr>
        <xdr:cNvPicPr/>
      </xdr:nvPicPr>
      <xdr:blipFill>
        <a:blip xmlns:r="http://schemas.openxmlformats.org/officeDocument/2006/relationships" r:embed="rId1" cstate="print"/>
        <a:srcRect/>
        <a:stretch>
          <a:fillRect/>
        </a:stretch>
      </xdr:blipFill>
      <xdr:spPr bwMode="auto">
        <a:xfrm>
          <a:off x="6953250" y="4924425"/>
          <a:ext cx="1058" cy="128587"/>
        </a:xfrm>
        <a:prstGeom prst="rect">
          <a:avLst/>
        </a:prstGeom>
        <a:noFill/>
        <a:ln w="9525">
          <a:noFill/>
          <a:miter lim="800000"/>
          <a:headEnd/>
          <a:tailEnd/>
        </a:ln>
      </xdr:spPr>
    </xdr:pic>
    <xdr:clientData/>
  </xdr:oneCellAnchor>
  <xdr:oneCellAnchor>
    <xdr:from>
      <xdr:col>1</xdr:col>
      <xdr:colOff>1314450</xdr:colOff>
      <xdr:row>83</xdr:row>
      <xdr:rowOff>0</xdr:rowOff>
    </xdr:from>
    <xdr:ext cx="0" cy="128587"/>
    <xdr:pic>
      <xdr:nvPicPr>
        <xdr:cNvPr id="57" name="78 Imagen">
          <a:extLst>
            <a:ext uri="{FF2B5EF4-FFF2-40B4-BE49-F238E27FC236}">
              <a16:creationId xmlns:a16="http://schemas.microsoft.com/office/drawing/2014/main" id="{DA7503B7-3286-4479-9B94-A1D5001F6938}"/>
            </a:ext>
          </a:extLst>
        </xdr:cNvPr>
        <xdr:cNvPicPr/>
      </xdr:nvPicPr>
      <xdr:blipFill>
        <a:blip xmlns:r="http://schemas.openxmlformats.org/officeDocument/2006/relationships" r:embed="rId1" cstate="print"/>
        <a:srcRect/>
        <a:stretch>
          <a:fillRect/>
        </a:stretch>
      </xdr:blipFill>
      <xdr:spPr bwMode="auto">
        <a:xfrm>
          <a:off x="1409700" y="18756923"/>
          <a:ext cx="0" cy="128587"/>
        </a:xfrm>
        <a:prstGeom prst="rect">
          <a:avLst/>
        </a:prstGeom>
        <a:noFill/>
        <a:ln w="9525">
          <a:noFill/>
          <a:miter lim="800000"/>
          <a:headEnd/>
          <a:tailEnd/>
        </a:ln>
      </xdr:spPr>
    </xdr:pic>
    <xdr:clientData/>
  </xdr:oneCellAnchor>
  <xdr:oneCellAnchor>
    <xdr:from>
      <xdr:col>1</xdr:col>
      <xdr:colOff>1314450</xdr:colOff>
      <xdr:row>83</xdr:row>
      <xdr:rowOff>0</xdr:rowOff>
    </xdr:from>
    <xdr:ext cx="0" cy="128587"/>
    <xdr:pic>
      <xdr:nvPicPr>
        <xdr:cNvPr id="58" name="79 Imagen">
          <a:extLst>
            <a:ext uri="{FF2B5EF4-FFF2-40B4-BE49-F238E27FC236}">
              <a16:creationId xmlns:a16="http://schemas.microsoft.com/office/drawing/2014/main" id="{56B753B9-84EC-4C60-8D21-FC4FD8DE07D2}"/>
            </a:ext>
          </a:extLst>
        </xdr:cNvPr>
        <xdr:cNvPicPr/>
      </xdr:nvPicPr>
      <xdr:blipFill>
        <a:blip xmlns:r="http://schemas.openxmlformats.org/officeDocument/2006/relationships" r:embed="rId1" cstate="print"/>
        <a:srcRect/>
        <a:stretch>
          <a:fillRect/>
        </a:stretch>
      </xdr:blipFill>
      <xdr:spPr bwMode="auto">
        <a:xfrm>
          <a:off x="1409700" y="18756923"/>
          <a:ext cx="0" cy="128587"/>
        </a:xfrm>
        <a:prstGeom prst="rect">
          <a:avLst/>
        </a:prstGeom>
        <a:noFill/>
        <a:ln w="9525">
          <a:noFill/>
          <a:miter lim="800000"/>
          <a:headEnd/>
          <a:tailEnd/>
        </a:ln>
      </xdr:spPr>
    </xdr:pic>
    <xdr:clientData/>
  </xdr:oneCellAnchor>
  <xdr:oneCellAnchor>
    <xdr:from>
      <xdr:col>3</xdr:col>
      <xdr:colOff>1314450</xdr:colOff>
      <xdr:row>86</xdr:row>
      <xdr:rowOff>0</xdr:rowOff>
    </xdr:from>
    <xdr:ext cx="0" cy="128587"/>
    <xdr:pic>
      <xdr:nvPicPr>
        <xdr:cNvPr id="59" name="33 Imagen">
          <a:extLst>
            <a:ext uri="{FF2B5EF4-FFF2-40B4-BE49-F238E27FC236}">
              <a16:creationId xmlns:a16="http://schemas.microsoft.com/office/drawing/2014/main" id="{3CAC7047-1A4B-403B-A857-30B8B90548E3}"/>
            </a:ext>
          </a:extLst>
        </xdr:cNvPr>
        <xdr:cNvPicPr/>
      </xdr:nvPicPr>
      <xdr:blipFill>
        <a:blip xmlns:r="http://schemas.openxmlformats.org/officeDocument/2006/relationships" r:embed="rId1" cstate="print"/>
        <a:srcRect/>
        <a:stretch>
          <a:fillRect/>
        </a:stretch>
      </xdr:blipFill>
      <xdr:spPr bwMode="auto">
        <a:xfrm>
          <a:off x="3593123" y="19621500"/>
          <a:ext cx="0" cy="128587"/>
        </a:xfrm>
        <a:prstGeom prst="rect">
          <a:avLst/>
        </a:prstGeom>
        <a:noFill/>
        <a:ln w="9525">
          <a:noFill/>
          <a:miter lim="800000"/>
          <a:headEnd/>
          <a:tailEnd/>
        </a:ln>
      </xdr:spPr>
    </xdr:pic>
    <xdr:clientData/>
  </xdr:oneCellAnchor>
  <xdr:oneCellAnchor>
    <xdr:from>
      <xdr:col>3</xdr:col>
      <xdr:colOff>1314450</xdr:colOff>
      <xdr:row>86</xdr:row>
      <xdr:rowOff>0</xdr:rowOff>
    </xdr:from>
    <xdr:ext cx="0" cy="128587"/>
    <xdr:pic>
      <xdr:nvPicPr>
        <xdr:cNvPr id="60" name="34 Imagen">
          <a:extLst>
            <a:ext uri="{FF2B5EF4-FFF2-40B4-BE49-F238E27FC236}">
              <a16:creationId xmlns:a16="http://schemas.microsoft.com/office/drawing/2014/main" id="{2A50E9D3-7827-4A3F-BC21-9AAC4CDBAA65}"/>
            </a:ext>
          </a:extLst>
        </xdr:cNvPr>
        <xdr:cNvPicPr/>
      </xdr:nvPicPr>
      <xdr:blipFill>
        <a:blip xmlns:r="http://schemas.openxmlformats.org/officeDocument/2006/relationships" r:embed="rId1" cstate="print"/>
        <a:srcRect/>
        <a:stretch>
          <a:fillRect/>
        </a:stretch>
      </xdr:blipFill>
      <xdr:spPr bwMode="auto">
        <a:xfrm>
          <a:off x="3593123" y="19621500"/>
          <a:ext cx="0" cy="128587"/>
        </a:xfrm>
        <a:prstGeom prst="rect">
          <a:avLst/>
        </a:prstGeom>
        <a:noFill/>
        <a:ln w="9525">
          <a:noFill/>
          <a:miter lim="800000"/>
          <a:headEnd/>
          <a:tailEnd/>
        </a:ln>
      </xdr:spPr>
    </xdr:pic>
    <xdr:clientData/>
  </xdr:oneCellAnchor>
  <xdr:oneCellAnchor>
    <xdr:from>
      <xdr:col>7</xdr:col>
      <xdr:colOff>1314450</xdr:colOff>
      <xdr:row>86</xdr:row>
      <xdr:rowOff>0</xdr:rowOff>
    </xdr:from>
    <xdr:ext cx="0" cy="128587"/>
    <xdr:pic>
      <xdr:nvPicPr>
        <xdr:cNvPr id="61" name="36 Imagen">
          <a:extLst>
            <a:ext uri="{FF2B5EF4-FFF2-40B4-BE49-F238E27FC236}">
              <a16:creationId xmlns:a16="http://schemas.microsoft.com/office/drawing/2014/main" id="{B1F7F31D-7924-4352-8450-03024390DDB1}"/>
            </a:ext>
          </a:extLst>
        </xdr:cNvPr>
        <xdr:cNvPicPr/>
      </xdr:nvPicPr>
      <xdr:blipFill>
        <a:blip xmlns:r="http://schemas.openxmlformats.org/officeDocument/2006/relationships" r:embed="rId1" cstate="print"/>
        <a:srcRect/>
        <a:stretch>
          <a:fillRect/>
        </a:stretch>
      </xdr:blipFill>
      <xdr:spPr bwMode="auto">
        <a:xfrm>
          <a:off x="7666892" y="19621500"/>
          <a:ext cx="0" cy="128587"/>
        </a:xfrm>
        <a:prstGeom prst="rect">
          <a:avLst/>
        </a:prstGeom>
        <a:noFill/>
        <a:ln w="9525">
          <a:noFill/>
          <a:miter lim="800000"/>
          <a:headEnd/>
          <a:tailEnd/>
        </a:ln>
      </xdr:spPr>
    </xdr:pic>
    <xdr:clientData/>
  </xdr:oneCellAnchor>
  <xdr:oneCellAnchor>
    <xdr:from>
      <xdr:col>1</xdr:col>
      <xdr:colOff>1314450</xdr:colOff>
      <xdr:row>86</xdr:row>
      <xdr:rowOff>0</xdr:rowOff>
    </xdr:from>
    <xdr:ext cx="0" cy="128587"/>
    <xdr:pic>
      <xdr:nvPicPr>
        <xdr:cNvPr id="62" name="97 Imagen">
          <a:extLst>
            <a:ext uri="{FF2B5EF4-FFF2-40B4-BE49-F238E27FC236}">
              <a16:creationId xmlns:a16="http://schemas.microsoft.com/office/drawing/2014/main" id="{3C83300F-1294-4CC3-8FC5-3AF2C587052C}"/>
            </a:ext>
          </a:extLst>
        </xdr:cNvPr>
        <xdr:cNvPicPr/>
      </xdr:nvPicPr>
      <xdr:blipFill>
        <a:blip xmlns:r="http://schemas.openxmlformats.org/officeDocument/2006/relationships" r:embed="rId1" cstate="print"/>
        <a:srcRect/>
        <a:stretch>
          <a:fillRect/>
        </a:stretch>
      </xdr:blipFill>
      <xdr:spPr bwMode="auto">
        <a:xfrm>
          <a:off x="1409700" y="19621500"/>
          <a:ext cx="0" cy="128587"/>
        </a:xfrm>
        <a:prstGeom prst="rect">
          <a:avLst/>
        </a:prstGeom>
        <a:noFill/>
        <a:ln w="9525">
          <a:noFill/>
          <a:miter lim="800000"/>
          <a:headEnd/>
          <a:tailEnd/>
        </a:ln>
      </xdr:spPr>
    </xdr:pic>
    <xdr:clientData/>
  </xdr:oneCellAnchor>
  <xdr:oneCellAnchor>
    <xdr:from>
      <xdr:col>1</xdr:col>
      <xdr:colOff>1314450</xdr:colOff>
      <xdr:row>86</xdr:row>
      <xdr:rowOff>0</xdr:rowOff>
    </xdr:from>
    <xdr:ext cx="0" cy="128587"/>
    <xdr:pic>
      <xdr:nvPicPr>
        <xdr:cNvPr id="63" name="98 Imagen">
          <a:extLst>
            <a:ext uri="{FF2B5EF4-FFF2-40B4-BE49-F238E27FC236}">
              <a16:creationId xmlns:a16="http://schemas.microsoft.com/office/drawing/2014/main" id="{184E193C-52A6-47F0-B6A5-2131CE00ED20}"/>
            </a:ext>
          </a:extLst>
        </xdr:cNvPr>
        <xdr:cNvPicPr/>
      </xdr:nvPicPr>
      <xdr:blipFill>
        <a:blip xmlns:r="http://schemas.openxmlformats.org/officeDocument/2006/relationships" r:embed="rId1" cstate="print"/>
        <a:srcRect/>
        <a:stretch>
          <a:fillRect/>
        </a:stretch>
      </xdr:blipFill>
      <xdr:spPr bwMode="auto">
        <a:xfrm>
          <a:off x="1409700" y="19621500"/>
          <a:ext cx="0" cy="128587"/>
        </a:xfrm>
        <a:prstGeom prst="rect">
          <a:avLst/>
        </a:prstGeom>
        <a:noFill/>
        <a:ln w="9525">
          <a:noFill/>
          <a:miter lim="800000"/>
          <a:headEnd/>
          <a:tailEnd/>
        </a:ln>
      </xdr:spPr>
    </xdr:pic>
    <xdr:clientData/>
  </xdr:oneCellAnchor>
  <xdr:oneCellAnchor>
    <xdr:from>
      <xdr:col>7</xdr:col>
      <xdr:colOff>1314450</xdr:colOff>
      <xdr:row>86</xdr:row>
      <xdr:rowOff>0</xdr:rowOff>
    </xdr:from>
    <xdr:ext cx="0" cy="128587"/>
    <xdr:pic>
      <xdr:nvPicPr>
        <xdr:cNvPr id="64" name="99 Imagen">
          <a:extLst>
            <a:ext uri="{FF2B5EF4-FFF2-40B4-BE49-F238E27FC236}">
              <a16:creationId xmlns:a16="http://schemas.microsoft.com/office/drawing/2014/main" id="{38ADF5E7-AE37-4106-AC9D-4BB9D823CB5E}"/>
            </a:ext>
          </a:extLst>
        </xdr:cNvPr>
        <xdr:cNvPicPr/>
      </xdr:nvPicPr>
      <xdr:blipFill>
        <a:blip xmlns:r="http://schemas.openxmlformats.org/officeDocument/2006/relationships" r:embed="rId1" cstate="print"/>
        <a:srcRect/>
        <a:stretch>
          <a:fillRect/>
        </a:stretch>
      </xdr:blipFill>
      <xdr:spPr bwMode="auto">
        <a:xfrm>
          <a:off x="7666892" y="19621500"/>
          <a:ext cx="0" cy="128587"/>
        </a:xfrm>
        <a:prstGeom prst="rect">
          <a:avLst/>
        </a:prstGeom>
        <a:noFill/>
        <a:ln w="9525">
          <a:noFill/>
          <a:miter lim="800000"/>
          <a:headEnd/>
          <a:tailEnd/>
        </a:ln>
      </xdr:spPr>
    </xdr:pic>
    <xdr:clientData/>
  </xdr:oneCellAnchor>
  <xdr:oneCellAnchor>
    <xdr:from>
      <xdr:col>7</xdr:col>
      <xdr:colOff>1314450</xdr:colOff>
      <xdr:row>86</xdr:row>
      <xdr:rowOff>0</xdr:rowOff>
    </xdr:from>
    <xdr:ext cx="0" cy="128587"/>
    <xdr:pic>
      <xdr:nvPicPr>
        <xdr:cNvPr id="65" name="105 Imagen">
          <a:extLst>
            <a:ext uri="{FF2B5EF4-FFF2-40B4-BE49-F238E27FC236}">
              <a16:creationId xmlns:a16="http://schemas.microsoft.com/office/drawing/2014/main" id="{71D94EEB-C6D2-4453-8960-5B5029C5C2E6}"/>
            </a:ext>
          </a:extLst>
        </xdr:cNvPr>
        <xdr:cNvPicPr/>
      </xdr:nvPicPr>
      <xdr:blipFill>
        <a:blip xmlns:r="http://schemas.openxmlformats.org/officeDocument/2006/relationships" r:embed="rId1" cstate="print"/>
        <a:srcRect/>
        <a:stretch>
          <a:fillRect/>
        </a:stretch>
      </xdr:blipFill>
      <xdr:spPr bwMode="auto">
        <a:xfrm>
          <a:off x="7666892" y="19621500"/>
          <a:ext cx="0" cy="128587"/>
        </a:xfrm>
        <a:prstGeom prst="rect">
          <a:avLst/>
        </a:prstGeom>
        <a:noFill/>
        <a:ln w="9525">
          <a:noFill/>
          <a:miter lim="800000"/>
          <a:headEnd/>
          <a:tailEnd/>
        </a:ln>
      </xdr:spPr>
    </xdr:pic>
    <xdr:clientData/>
  </xdr:oneCellAnchor>
  <xdr:oneCellAnchor>
    <xdr:from>
      <xdr:col>3</xdr:col>
      <xdr:colOff>1314450</xdr:colOff>
      <xdr:row>86</xdr:row>
      <xdr:rowOff>0</xdr:rowOff>
    </xdr:from>
    <xdr:ext cx="0" cy="128587"/>
    <xdr:pic>
      <xdr:nvPicPr>
        <xdr:cNvPr id="66" name="118 Imagen">
          <a:extLst>
            <a:ext uri="{FF2B5EF4-FFF2-40B4-BE49-F238E27FC236}">
              <a16:creationId xmlns:a16="http://schemas.microsoft.com/office/drawing/2014/main" id="{0908DB6C-730B-44E8-9D3A-B824E1A9C8D8}"/>
            </a:ext>
          </a:extLst>
        </xdr:cNvPr>
        <xdr:cNvPicPr/>
      </xdr:nvPicPr>
      <xdr:blipFill>
        <a:blip xmlns:r="http://schemas.openxmlformats.org/officeDocument/2006/relationships" r:embed="rId1" cstate="print"/>
        <a:srcRect/>
        <a:stretch>
          <a:fillRect/>
        </a:stretch>
      </xdr:blipFill>
      <xdr:spPr bwMode="auto">
        <a:xfrm>
          <a:off x="3593123" y="19621500"/>
          <a:ext cx="0" cy="128587"/>
        </a:xfrm>
        <a:prstGeom prst="rect">
          <a:avLst/>
        </a:prstGeom>
        <a:noFill/>
        <a:ln w="9525">
          <a:noFill/>
          <a:miter lim="800000"/>
          <a:headEnd/>
          <a:tailEnd/>
        </a:ln>
      </xdr:spPr>
    </xdr:pic>
    <xdr:clientData/>
  </xdr:oneCellAnchor>
  <xdr:oneCellAnchor>
    <xdr:from>
      <xdr:col>3</xdr:col>
      <xdr:colOff>1314450</xdr:colOff>
      <xdr:row>86</xdr:row>
      <xdr:rowOff>0</xdr:rowOff>
    </xdr:from>
    <xdr:ext cx="0" cy="128587"/>
    <xdr:pic>
      <xdr:nvPicPr>
        <xdr:cNvPr id="67" name="119 Imagen">
          <a:extLst>
            <a:ext uri="{FF2B5EF4-FFF2-40B4-BE49-F238E27FC236}">
              <a16:creationId xmlns:a16="http://schemas.microsoft.com/office/drawing/2014/main" id="{6D56D419-A2BA-40F4-A9F2-73EE2D893410}"/>
            </a:ext>
          </a:extLst>
        </xdr:cNvPr>
        <xdr:cNvPicPr/>
      </xdr:nvPicPr>
      <xdr:blipFill>
        <a:blip xmlns:r="http://schemas.openxmlformats.org/officeDocument/2006/relationships" r:embed="rId1" cstate="print"/>
        <a:srcRect/>
        <a:stretch>
          <a:fillRect/>
        </a:stretch>
      </xdr:blipFill>
      <xdr:spPr bwMode="auto">
        <a:xfrm>
          <a:off x="3593123" y="19621500"/>
          <a:ext cx="0" cy="128587"/>
        </a:xfrm>
        <a:prstGeom prst="rect">
          <a:avLst/>
        </a:prstGeom>
        <a:noFill/>
        <a:ln w="9525">
          <a:noFill/>
          <a:miter lim="800000"/>
          <a:headEnd/>
          <a:tailEnd/>
        </a:ln>
      </xdr:spPr>
    </xdr:pic>
    <xdr:clientData/>
  </xdr:oneCellAnchor>
  <xdr:oneCellAnchor>
    <xdr:from>
      <xdr:col>3</xdr:col>
      <xdr:colOff>1314450</xdr:colOff>
      <xdr:row>86</xdr:row>
      <xdr:rowOff>0</xdr:rowOff>
    </xdr:from>
    <xdr:ext cx="0" cy="128587"/>
    <xdr:pic>
      <xdr:nvPicPr>
        <xdr:cNvPr id="68" name="120 Imagen">
          <a:extLst>
            <a:ext uri="{FF2B5EF4-FFF2-40B4-BE49-F238E27FC236}">
              <a16:creationId xmlns:a16="http://schemas.microsoft.com/office/drawing/2014/main" id="{55D62D35-8583-40AA-940F-1BC192D9C6B7}"/>
            </a:ext>
          </a:extLst>
        </xdr:cNvPr>
        <xdr:cNvPicPr/>
      </xdr:nvPicPr>
      <xdr:blipFill>
        <a:blip xmlns:r="http://schemas.openxmlformats.org/officeDocument/2006/relationships" r:embed="rId1" cstate="print"/>
        <a:srcRect/>
        <a:stretch>
          <a:fillRect/>
        </a:stretch>
      </xdr:blipFill>
      <xdr:spPr bwMode="auto">
        <a:xfrm>
          <a:off x="3593123" y="19621500"/>
          <a:ext cx="0" cy="128587"/>
        </a:xfrm>
        <a:prstGeom prst="rect">
          <a:avLst/>
        </a:prstGeom>
        <a:noFill/>
        <a:ln w="9525">
          <a:noFill/>
          <a:miter lim="800000"/>
          <a:headEnd/>
          <a:tailEnd/>
        </a:ln>
      </xdr:spPr>
    </xdr:pic>
    <xdr:clientData/>
  </xdr:oneCellAnchor>
  <xdr:oneCellAnchor>
    <xdr:from>
      <xdr:col>3</xdr:col>
      <xdr:colOff>1314450</xdr:colOff>
      <xdr:row>86</xdr:row>
      <xdr:rowOff>0</xdr:rowOff>
    </xdr:from>
    <xdr:ext cx="0" cy="128587"/>
    <xdr:pic>
      <xdr:nvPicPr>
        <xdr:cNvPr id="69" name="121 Imagen">
          <a:extLst>
            <a:ext uri="{FF2B5EF4-FFF2-40B4-BE49-F238E27FC236}">
              <a16:creationId xmlns:a16="http://schemas.microsoft.com/office/drawing/2014/main" id="{8EA90852-1D8E-4C4A-A1D2-74BCC15AE271}"/>
            </a:ext>
          </a:extLst>
        </xdr:cNvPr>
        <xdr:cNvPicPr/>
      </xdr:nvPicPr>
      <xdr:blipFill>
        <a:blip xmlns:r="http://schemas.openxmlformats.org/officeDocument/2006/relationships" r:embed="rId1" cstate="print"/>
        <a:srcRect/>
        <a:stretch>
          <a:fillRect/>
        </a:stretch>
      </xdr:blipFill>
      <xdr:spPr bwMode="auto">
        <a:xfrm>
          <a:off x="3593123" y="19621500"/>
          <a:ext cx="0" cy="128587"/>
        </a:xfrm>
        <a:prstGeom prst="rect">
          <a:avLst/>
        </a:prstGeom>
        <a:noFill/>
        <a:ln w="9525">
          <a:noFill/>
          <a:miter lim="800000"/>
          <a:headEnd/>
          <a:tailEnd/>
        </a:ln>
      </xdr:spPr>
    </xdr:pic>
    <xdr:clientData/>
  </xdr:oneCellAnchor>
  <xdr:oneCellAnchor>
    <xdr:from>
      <xdr:col>3</xdr:col>
      <xdr:colOff>1314450</xdr:colOff>
      <xdr:row>86</xdr:row>
      <xdr:rowOff>0</xdr:rowOff>
    </xdr:from>
    <xdr:ext cx="0" cy="128587"/>
    <xdr:pic>
      <xdr:nvPicPr>
        <xdr:cNvPr id="70" name="122 Imagen">
          <a:extLst>
            <a:ext uri="{FF2B5EF4-FFF2-40B4-BE49-F238E27FC236}">
              <a16:creationId xmlns:a16="http://schemas.microsoft.com/office/drawing/2014/main" id="{671DBF1E-92AF-4A10-BDA8-ABAA5AC80259}"/>
            </a:ext>
          </a:extLst>
        </xdr:cNvPr>
        <xdr:cNvPicPr/>
      </xdr:nvPicPr>
      <xdr:blipFill>
        <a:blip xmlns:r="http://schemas.openxmlformats.org/officeDocument/2006/relationships" r:embed="rId1" cstate="print"/>
        <a:srcRect/>
        <a:stretch>
          <a:fillRect/>
        </a:stretch>
      </xdr:blipFill>
      <xdr:spPr bwMode="auto">
        <a:xfrm>
          <a:off x="3593123" y="19621500"/>
          <a:ext cx="0" cy="128587"/>
        </a:xfrm>
        <a:prstGeom prst="rect">
          <a:avLst/>
        </a:prstGeom>
        <a:noFill/>
        <a:ln w="9525">
          <a:noFill/>
          <a:miter lim="800000"/>
          <a:headEnd/>
          <a:tailEnd/>
        </a:ln>
      </xdr:spPr>
    </xdr:pic>
    <xdr:clientData/>
  </xdr:oneCellAnchor>
  <xdr:oneCellAnchor>
    <xdr:from>
      <xdr:col>5</xdr:col>
      <xdr:colOff>1314450</xdr:colOff>
      <xdr:row>83</xdr:row>
      <xdr:rowOff>0</xdr:rowOff>
    </xdr:from>
    <xdr:ext cx="0" cy="128587"/>
    <xdr:pic>
      <xdr:nvPicPr>
        <xdr:cNvPr id="72" name="78 Imagen">
          <a:extLst>
            <a:ext uri="{FF2B5EF4-FFF2-40B4-BE49-F238E27FC236}">
              <a16:creationId xmlns:a16="http://schemas.microsoft.com/office/drawing/2014/main" id="{28910EFF-9868-4194-AB71-3BDFF8CA6948}"/>
            </a:ext>
          </a:extLst>
        </xdr:cNvPr>
        <xdr:cNvPicPr/>
      </xdr:nvPicPr>
      <xdr:blipFill>
        <a:blip xmlns:r="http://schemas.openxmlformats.org/officeDocument/2006/relationships" r:embed="rId1" cstate="print"/>
        <a:srcRect/>
        <a:stretch>
          <a:fillRect/>
        </a:stretch>
      </xdr:blipFill>
      <xdr:spPr bwMode="auto">
        <a:xfrm>
          <a:off x="1409700" y="13378962"/>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96202"/>
    <xdr:pic>
      <xdr:nvPicPr>
        <xdr:cNvPr id="74" name="19 Imagen">
          <a:extLst>
            <a:ext uri="{FF2B5EF4-FFF2-40B4-BE49-F238E27FC236}">
              <a16:creationId xmlns:a16="http://schemas.microsoft.com/office/drawing/2014/main" id="{B5CF2A8F-EFD6-4F0E-AAFD-950DAD13DE59}"/>
            </a:ext>
          </a:extLst>
        </xdr:cNvPr>
        <xdr:cNvPicPr/>
      </xdr:nvPicPr>
      <xdr:blipFill>
        <a:blip xmlns:r="http://schemas.openxmlformats.org/officeDocument/2006/relationships" r:embed="rId1" cstate="print"/>
        <a:srcRect/>
        <a:stretch>
          <a:fillRect/>
        </a:stretch>
      </xdr:blipFill>
      <xdr:spPr bwMode="auto">
        <a:xfrm>
          <a:off x="3593646" y="14226268"/>
          <a:ext cx="0" cy="96202"/>
        </a:xfrm>
        <a:prstGeom prst="rect">
          <a:avLst/>
        </a:prstGeom>
        <a:noFill/>
        <a:ln w="9525">
          <a:noFill/>
          <a:miter lim="800000"/>
          <a:headEnd/>
          <a:tailEnd/>
        </a:ln>
      </xdr:spPr>
    </xdr:pic>
    <xdr:clientData/>
  </xdr:oneCellAnchor>
  <xdr:oneCellAnchor>
    <xdr:from>
      <xdr:col>3</xdr:col>
      <xdr:colOff>1314450</xdr:colOff>
      <xdr:row>104</xdr:row>
      <xdr:rowOff>0</xdr:rowOff>
    </xdr:from>
    <xdr:ext cx="0" cy="96202"/>
    <xdr:pic>
      <xdr:nvPicPr>
        <xdr:cNvPr id="75" name="20 Imagen">
          <a:extLst>
            <a:ext uri="{FF2B5EF4-FFF2-40B4-BE49-F238E27FC236}">
              <a16:creationId xmlns:a16="http://schemas.microsoft.com/office/drawing/2014/main" id="{53C8D94A-2AAD-4341-A4B6-4DE169C51D37}"/>
            </a:ext>
          </a:extLst>
        </xdr:cNvPr>
        <xdr:cNvPicPr/>
      </xdr:nvPicPr>
      <xdr:blipFill>
        <a:blip xmlns:r="http://schemas.openxmlformats.org/officeDocument/2006/relationships" r:embed="rId1" cstate="print"/>
        <a:srcRect/>
        <a:stretch>
          <a:fillRect/>
        </a:stretch>
      </xdr:blipFill>
      <xdr:spPr bwMode="auto">
        <a:xfrm>
          <a:off x="3593646" y="14226268"/>
          <a:ext cx="0" cy="96202"/>
        </a:xfrm>
        <a:prstGeom prst="rect">
          <a:avLst/>
        </a:prstGeom>
        <a:noFill/>
        <a:ln w="9525">
          <a:noFill/>
          <a:miter lim="800000"/>
          <a:headEnd/>
          <a:tailEnd/>
        </a:ln>
      </xdr:spPr>
    </xdr:pic>
    <xdr:clientData/>
  </xdr:oneCellAnchor>
  <xdr:oneCellAnchor>
    <xdr:from>
      <xdr:col>7</xdr:col>
      <xdr:colOff>1314450</xdr:colOff>
      <xdr:row>104</xdr:row>
      <xdr:rowOff>0</xdr:rowOff>
    </xdr:from>
    <xdr:ext cx="0" cy="128587"/>
    <xdr:pic>
      <xdr:nvPicPr>
        <xdr:cNvPr id="76" name="31 Imagen">
          <a:extLst>
            <a:ext uri="{FF2B5EF4-FFF2-40B4-BE49-F238E27FC236}">
              <a16:creationId xmlns:a16="http://schemas.microsoft.com/office/drawing/2014/main" id="{9C171F30-66DC-488D-94CF-AE84C0789801}"/>
            </a:ext>
          </a:extLst>
        </xdr:cNvPr>
        <xdr:cNvPicPr/>
      </xdr:nvPicPr>
      <xdr:blipFill>
        <a:blip xmlns:r="http://schemas.openxmlformats.org/officeDocument/2006/relationships" r:embed="rId1" cstate="print"/>
        <a:srcRect/>
        <a:stretch>
          <a:fillRect/>
        </a:stretch>
      </xdr:blipFill>
      <xdr:spPr bwMode="auto">
        <a:xfrm>
          <a:off x="7668986" y="14226268"/>
          <a:ext cx="0" cy="128587"/>
        </a:xfrm>
        <a:prstGeom prst="rect">
          <a:avLst/>
        </a:prstGeom>
        <a:noFill/>
        <a:ln w="9525">
          <a:noFill/>
          <a:miter lim="800000"/>
          <a:headEnd/>
          <a:tailEnd/>
        </a:ln>
      </xdr:spPr>
    </xdr:pic>
    <xdr:clientData/>
  </xdr:oneCellAnchor>
  <xdr:oneCellAnchor>
    <xdr:from>
      <xdr:col>7</xdr:col>
      <xdr:colOff>1314450</xdr:colOff>
      <xdr:row>104</xdr:row>
      <xdr:rowOff>0</xdr:rowOff>
    </xdr:from>
    <xdr:ext cx="0" cy="128587"/>
    <xdr:pic>
      <xdr:nvPicPr>
        <xdr:cNvPr id="77" name="32 Imagen">
          <a:extLst>
            <a:ext uri="{FF2B5EF4-FFF2-40B4-BE49-F238E27FC236}">
              <a16:creationId xmlns:a16="http://schemas.microsoft.com/office/drawing/2014/main" id="{17F61594-AAC2-4250-9863-ACF1E120127F}"/>
            </a:ext>
          </a:extLst>
        </xdr:cNvPr>
        <xdr:cNvPicPr/>
      </xdr:nvPicPr>
      <xdr:blipFill>
        <a:blip xmlns:r="http://schemas.openxmlformats.org/officeDocument/2006/relationships" r:embed="rId1" cstate="print"/>
        <a:srcRect/>
        <a:stretch>
          <a:fillRect/>
        </a:stretch>
      </xdr:blipFill>
      <xdr:spPr bwMode="auto">
        <a:xfrm>
          <a:off x="766898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78" name="33 Imagen">
          <a:extLst>
            <a:ext uri="{FF2B5EF4-FFF2-40B4-BE49-F238E27FC236}">
              <a16:creationId xmlns:a16="http://schemas.microsoft.com/office/drawing/2014/main" id="{D56DD9C4-4944-4086-BFAA-E36AA5A74860}"/>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79" name="34 Imagen">
          <a:extLst>
            <a:ext uri="{FF2B5EF4-FFF2-40B4-BE49-F238E27FC236}">
              <a16:creationId xmlns:a16="http://schemas.microsoft.com/office/drawing/2014/main" id="{2A0BF61C-7BF5-495B-86A6-5A2762C98740}"/>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7</xdr:col>
      <xdr:colOff>1314450</xdr:colOff>
      <xdr:row>104</xdr:row>
      <xdr:rowOff>0</xdr:rowOff>
    </xdr:from>
    <xdr:ext cx="0" cy="128587"/>
    <xdr:pic>
      <xdr:nvPicPr>
        <xdr:cNvPr id="80" name="36 Imagen">
          <a:extLst>
            <a:ext uri="{FF2B5EF4-FFF2-40B4-BE49-F238E27FC236}">
              <a16:creationId xmlns:a16="http://schemas.microsoft.com/office/drawing/2014/main" id="{F6F02315-B3C7-4464-8EF1-E9637E1A07A8}"/>
            </a:ext>
          </a:extLst>
        </xdr:cNvPr>
        <xdr:cNvPicPr/>
      </xdr:nvPicPr>
      <xdr:blipFill>
        <a:blip xmlns:r="http://schemas.openxmlformats.org/officeDocument/2006/relationships" r:embed="rId1" cstate="print"/>
        <a:srcRect/>
        <a:stretch>
          <a:fillRect/>
        </a:stretch>
      </xdr:blipFill>
      <xdr:spPr bwMode="auto">
        <a:xfrm>
          <a:off x="7668986" y="14226268"/>
          <a:ext cx="0" cy="128587"/>
        </a:xfrm>
        <a:prstGeom prst="rect">
          <a:avLst/>
        </a:prstGeom>
        <a:noFill/>
        <a:ln w="9525">
          <a:noFill/>
          <a:miter lim="800000"/>
          <a:headEnd/>
          <a:tailEnd/>
        </a:ln>
      </xdr:spPr>
    </xdr:pic>
    <xdr:clientData/>
  </xdr:oneCellAnchor>
  <xdr:oneCellAnchor>
    <xdr:from>
      <xdr:col>1</xdr:col>
      <xdr:colOff>1314450</xdr:colOff>
      <xdr:row>104</xdr:row>
      <xdr:rowOff>0</xdr:rowOff>
    </xdr:from>
    <xdr:ext cx="0" cy="128587"/>
    <xdr:pic>
      <xdr:nvPicPr>
        <xdr:cNvPr id="81" name="78 Imagen">
          <a:extLst>
            <a:ext uri="{FF2B5EF4-FFF2-40B4-BE49-F238E27FC236}">
              <a16:creationId xmlns:a16="http://schemas.microsoft.com/office/drawing/2014/main" id="{E657D1BF-AE73-4802-9B9A-00400B5C0197}"/>
            </a:ext>
          </a:extLst>
        </xdr:cNvPr>
        <xdr:cNvPicPr/>
      </xdr:nvPicPr>
      <xdr:blipFill>
        <a:blip xmlns:r="http://schemas.openxmlformats.org/officeDocument/2006/relationships" r:embed="rId1" cstate="print"/>
        <a:srcRect/>
        <a:stretch>
          <a:fillRect/>
        </a:stretch>
      </xdr:blipFill>
      <xdr:spPr bwMode="auto">
        <a:xfrm>
          <a:off x="1409700" y="14226268"/>
          <a:ext cx="0" cy="128587"/>
        </a:xfrm>
        <a:prstGeom prst="rect">
          <a:avLst/>
        </a:prstGeom>
        <a:noFill/>
        <a:ln w="9525">
          <a:noFill/>
          <a:miter lim="800000"/>
          <a:headEnd/>
          <a:tailEnd/>
        </a:ln>
      </xdr:spPr>
    </xdr:pic>
    <xdr:clientData/>
  </xdr:oneCellAnchor>
  <xdr:oneCellAnchor>
    <xdr:from>
      <xdr:col>1</xdr:col>
      <xdr:colOff>1314450</xdr:colOff>
      <xdr:row>104</xdr:row>
      <xdr:rowOff>0</xdr:rowOff>
    </xdr:from>
    <xdr:ext cx="0" cy="128587"/>
    <xdr:pic>
      <xdr:nvPicPr>
        <xdr:cNvPr id="82" name="79 Imagen">
          <a:extLst>
            <a:ext uri="{FF2B5EF4-FFF2-40B4-BE49-F238E27FC236}">
              <a16:creationId xmlns:a16="http://schemas.microsoft.com/office/drawing/2014/main" id="{A08639A0-FC43-4EB4-89E9-19D47545C3E0}"/>
            </a:ext>
          </a:extLst>
        </xdr:cNvPr>
        <xdr:cNvPicPr/>
      </xdr:nvPicPr>
      <xdr:blipFill>
        <a:blip xmlns:r="http://schemas.openxmlformats.org/officeDocument/2006/relationships" r:embed="rId1" cstate="print"/>
        <a:srcRect/>
        <a:stretch>
          <a:fillRect/>
        </a:stretch>
      </xdr:blipFill>
      <xdr:spPr bwMode="auto">
        <a:xfrm>
          <a:off x="1409700" y="14226268"/>
          <a:ext cx="0" cy="128587"/>
        </a:xfrm>
        <a:prstGeom prst="rect">
          <a:avLst/>
        </a:prstGeom>
        <a:noFill/>
        <a:ln w="9525">
          <a:noFill/>
          <a:miter lim="800000"/>
          <a:headEnd/>
          <a:tailEnd/>
        </a:ln>
      </xdr:spPr>
    </xdr:pic>
    <xdr:clientData/>
  </xdr:oneCellAnchor>
  <xdr:oneCellAnchor>
    <xdr:from>
      <xdr:col>1</xdr:col>
      <xdr:colOff>1314450</xdr:colOff>
      <xdr:row>104</xdr:row>
      <xdr:rowOff>0</xdr:rowOff>
    </xdr:from>
    <xdr:ext cx="0" cy="128587"/>
    <xdr:pic>
      <xdr:nvPicPr>
        <xdr:cNvPr id="83" name="97 Imagen">
          <a:extLst>
            <a:ext uri="{FF2B5EF4-FFF2-40B4-BE49-F238E27FC236}">
              <a16:creationId xmlns:a16="http://schemas.microsoft.com/office/drawing/2014/main" id="{3053A6D1-9FB5-453D-9849-D86DED5FA667}"/>
            </a:ext>
          </a:extLst>
        </xdr:cNvPr>
        <xdr:cNvPicPr/>
      </xdr:nvPicPr>
      <xdr:blipFill>
        <a:blip xmlns:r="http://schemas.openxmlformats.org/officeDocument/2006/relationships" r:embed="rId1" cstate="print"/>
        <a:srcRect/>
        <a:stretch>
          <a:fillRect/>
        </a:stretch>
      </xdr:blipFill>
      <xdr:spPr bwMode="auto">
        <a:xfrm>
          <a:off x="1409700" y="14226268"/>
          <a:ext cx="0" cy="128587"/>
        </a:xfrm>
        <a:prstGeom prst="rect">
          <a:avLst/>
        </a:prstGeom>
        <a:noFill/>
        <a:ln w="9525">
          <a:noFill/>
          <a:miter lim="800000"/>
          <a:headEnd/>
          <a:tailEnd/>
        </a:ln>
      </xdr:spPr>
    </xdr:pic>
    <xdr:clientData/>
  </xdr:oneCellAnchor>
  <xdr:oneCellAnchor>
    <xdr:from>
      <xdr:col>1</xdr:col>
      <xdr:colOff>1314450</xdr:colOff>
      <xdr:row>104</xdr:row>
      <xdr:rowOff>0</xdr:rowOff>
    </xdr:from>
    <xdr:ext cx="0" cy="128587"/>
    <xdr:pic>
      <xdr:nvPicPr>
        <xdr:cNvPr id="84" name="98 Imagen">
          <a:extLst>
            <a:ext uri="{FF2B5EF4-FFF2-40B4-BE49-F238E27FC236}">
              <a16:creationId xmlns:a16="http://schemas.microsoft.com/office/drawing/2014/main" id="{FE529A57-1CF0-40A6-92D7-F72A1CB5BAF3}"/>
            </a:ext>
          </a:extLst>
        </xdr:cNvPr>
        <xdr:cNvPicPr/>
      </xdr:nvPicPr>
      <xdr:blipFill>
        <a:blip xmlns:r="http://schemas.openxmlformats.org/officeDocument/2006/relationships" r:embed="rId1" cstate="print"/>
        <a:srcRect/>
        <a:stretch>
          <a:fillRect/>
        </a:stretch>
      </xdr:blipFill>
      <xdr:spPr bwMode="auto">
        <a:xfrm>
          <a:off x="1409700"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96202"/>
    <xdr:pic>
      <xdr:nvPicPr>
        <xdr:cNvPr id="85" name="80 Imagen">
          <a:extLst>
            <a:ext uri="{FF2B5EF4-FFF2-40B4-BE49-F238E27FC236}">
              <a16:creationId xmlns:a16="http://schemas.microsoft.com/office/drawing/2014/main" id="{7851EF0C-A8C3-48D4-AEA9-49689E8891F2}"/>
            </a:ext>
          </a:extLst>
        </xdr:cNvPr>
        <xdr:cNvPicPr/>
      </xdr:nvPicPr>
      <xdr:blipFill>
        <a:blip xmlns:r="http://schemas.openxmlformats.org/officeDocument/2006/relationships" r:embed="rId1" cstate="print"/>
        <a:srcRect/>
        <a:stretch>
          <a:fillRect/>
        </a:stretch>
      </xdr:blipFill>
      <xdr:spPr bwMode="auto">
        <a:xfrm>
          <a:off x="3593646" y="14226268"/>
          <a:ext cx="0" cy="96202"/>
        </a:xfrm>
        <a:prstGeom prst="rect">
          <a:avLst/>
        </a:prstGeom>
        <a:noFill/>
        <a:ln w="9525">
          <a:noFill/>
          <a:miter lim="800000"/>
          <a:headEnd/>
          <a:tailEnd/>
        </a:ln>
      </xdr:spPr>
    </xdr:pic>
    <xdr:clientData/>
  </xdr:oneCellAnchor>
  <xdr:oneCellAnchor>
    <xdr:from>
      <xdr:col>3</xdr:col>
      <xdr:colOff>1314450</xdr:colOff>
      <xdr:row>104</xdr:row>
      <xdr:rowOff>0</xdr:rowOff>
    </xdr:from>
    <xdr:ext cx="0" cy="96202"/>
    <xdr:pic>
      <xdr:nvPicPr>
        <xdr:cNvPr id="86" name="81 Imagen">
          <a:extLst>
            <a:ext uri="{FF2B5EF4-FFF2-40B4-BE49-F238E27FC236}">
              <a16:creationId xmlns:a16="http://schemas.microsoft.com/office/drawing/2014/main" id="{18E7ED6B-A1F3-4946-8A3B-56A1A82FFC0F}"/>
            </a:ext>
          </a:extLst>
        </xdr:cNvPr>
        <xdr:cNvPicPr/>
      </xdr:nvPicPr>
      <xdr:blipFill>
        <a:blip xmlns:r="http://schemas.openxmlformats.org/officeDocument/2006/relationships" r:embed="rId1" cstate="print"/>
        <a:srcRect/>
        <a:stretch>
          <a:fillRect/>
        </a:stretch>
      </xdr:blipFill>
      <xdr:spPr bwMode="auto">
        <a:xfrm>
          <a:off x="3593646" y="14226268"/>
          <a:ext cx="0" cy="96202"/>
        </a:xfrm>
        <a:prstGeom prst="rect">
          <a:avLst/>
        </a:prstGeom>
        <a:noFill/>
        <a:ln w="9525">
          <a:noFill/>
          <a:miter lim="800000"/>
          <a:headEnd/>
          <a:tailEnd/>
        </a:ln>
      </xdr:spPr>
    </xdr:pic>
    <xdr:clientData/>
  </xdr:oneCellAnchor>
  <xdr:oneCellAnchor>
    <xdr:from>
      <xdr:col>7</xdr:col>
      <xdr:colOff>1314450</xdr:colOff>
      <xdr:row>104</xdr:row>
      <xdr:rowOff>0</xdr:rowOff>
    </xdr:from>
    <xdr:ext cx="0" cy="128587"/>
    <xdr:pic>
      <xdr:nvPicPr>
        <xdr:cNvPr id="87" name="99 Imagen">
          <a:extLst>
            <a:ext uri="{FF2B5EF4-FFF2-40B4-BE49-F238E27FC236}">
              <a16:creationId xmlns:a16="http://schemas.microsoft.com/office/drawing/2014/main" id="{9A9FDDF9-6BBB-4C64-9089-AA790D7C67B5}"/>
            </a:ext>
          </a:extLst>
        </xdr:cNvPr>
        <xdr:cNvPicPr/>
      </xdr:nvPicPr>
      <xdr:blipFill>
        <a:blip xmlns:r="http://schemas.openxmlformats.org/officeDocument/2006/relationships" r:embed="rId1" cstate="print"/>
        <a:srcRect/>
        <a:stretch>
          <a:fillRect/>
        </a:stretch>
      </xdr:blipFill>
      <xdr:spPr bwMode="auto">
        <a:xfrm>
          <a:off x="7668986" y="14226268"/>
          <a:ext cx="0" cy="128587"/>
        </a:xfrm>
        <a:prstGeom prst="rect">
          <a:avLst/>
        </a:prstGeom>
        <a:noFill/>
        <a:ln w="9525">
          <a:noFill/>
          <a:miter lim="800000"/>
          <a:headEnd/>
          <a:tailEnd/>
        </a:ln>
      </xdr:spPr>
    </xdr:pic>
    <xdr:clientData/>
  </xdr:oneCellAnchor>
  <xdr:oneCellAnchor>
    <xdr:from>
      <xdr:col>7</xdr:col>
      <xdr:colOff>1314450</xdr:colOff>
      <xdr:row>104</xdr:row>
      <xdr:rowOff>0</xdr:rowOff>
    </xdr:from>
    <xdr:ext cx="0" cy="128587"/>
    <xdr:pic>
      <xdr:nvPicPr>
        <xdr:cNvPr id="88" name="105 Imagen">
          <a:extLst>
            <a:ext uri="{FF2B5EF4-FFF2-40B4-BE49-F238E27FC236}">
              <a16:creationId xmlns:a16="http://schemas.microsoft.com/office/drawing/2014/main" id="{8061F56A-2E7D-4798-B355-806DF4036F4B}"/>
            </a:ext>
          </a:extLst>
        </xdr:cNvPr>
        <xdr:cNvPicPr/>
      </xdr:nvPicPr>
      <xdr:blipFill>
        <a:blip xmlns:r="http://schemas.openxmlformats.org/officeDocument/2006/relationships" r:embed="rId1" cstate="print"/>
        <a:srcRect/>
        <a:stretch>
          <a:fillRect/>
        </a:stretch>
      </xdr:blipFill>
      <xdr:spPr bwMode="auto">
        <a:xfrm>
          <a:off x="766898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89" name="118 Imagen">
          <a:extLst>
            <a:ext uri="{FF2B5EF4-FFF2-40B4-BE49-F238E27FC236}">
              <a16:creationId xmlns:a16="http://schemas.microsoft.com/office/drawing/2014/main" id="{B34D4B2F-ABE6-47A8-BA3F-E8C1AC04A0B4}"/>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90" name="119 Imagen">
          <a:extLst>
            <a:ext uri="{FF2B5EF4-FFF2-40B4-BE49-F238E27FC236}">
              <a16:creationId xmlns:a16="http://schemas.microsoft.com/office/drawing/2014/main" id="{F5BED98A-7C42-43EC-BEDC-98858055EBFA}"/>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91" name="120 Imagen">
          <a:extLst>
            <a:ext uri="{FF2B5EF4-FFF2-40B4-BE49-F238E27FC236}">
              <a16:creationId xmlns:a16="http://schemas.microsoft.com/office/drawing/2014/main" id="{E6CF194E-371E-479E-8D60-C5180ED4558F}"/>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92" name="121 Imagen">
          <a:extLst>
            <a:ext uri="{FF2B5EF4-FFF2-40B4-BE49-F238E27FC236}">
              <a16:creationId xmlns:a16="http://schemas.microsoft.com/office/drawing/2014/main" id="{5A63D192-489E-4190-8FD9-295798DA4B8E}"/>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93" name="122 Imagen">
          <a:extLst>
            <a:ext uri="{FF2B5EF4-FFF2-40B4-BE49-F238E27FC236}">
              <a16:creationId xmlns:a16="http://schemas.microsoft.com/office/drawing/2014/main" id="{625C0E91-5789-41AC-80F4-788A96849423}"/>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3</xdr:col>
      <xdr:colOff>1314450</xdr:colOff>
      <xdr:row>104</xdr:row>
      <xdr:rowOff>0</xdr:rowOff>
    </xdr:from>
    <xdr:ext cx="0" cy="128587"/>
    <xdr:pic>
      <xdr:nvPicPr>
        <xdr:cNvPr id="94" name="123 Imagen">
          <a:extLst>
            <a:ext uri="{FF2B5EF4-FFF2-40B4-BE49-F238E27FC236}">
              <a16:creationId xmlns:a16="http://schemas.microsoft.com/office/drawing/2014/main" id="{EED62EBA-B069-4575-B579-39E6C2E8F39C}"/>
            </a:ext>
          </a:extLst>
        </xdr:cNvPr>
        <xdr:cNvPicPr/>
      </xdr:nvPicPr>
      <xdr:blipFill>
        <a:blip xmlns:r="http://schemas.openxmlformats.org/officeDocument/2006/relationships" r:embed="rId1" cstate="print"/>
        <a:srcRect/>
        <a:stretch>
          <a:fillRect/>
        </a:stretch>
      </xdr:blipFill>
      <xdr:spPr bwMode="auto">
        <a:xfrm>
          <a:off x="3593646" y="14226268"/>
          <a:ext cx="0"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95" name="114 Imagen">
          <a:extLst>
            <a:ext uri="{FF2B5EF4-FFF2-40B4-BE49-F238E27FC236}">
              <a16:creationId xmlns:a16="http://schemas.microsoft.com/office/drawing/2014/main" id="{A876F49F-59A6-4206-A266-90499ECABA08}"/>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96" name="115 Imagen">
          <a:extLst>
            <a:ext uri="{FF2B5EF4-FFF2-40B4-BE49-F238E27FC236}">
              <a16:creationId xmlns:a16="http://schemas.microsoft.com/office/drawing/2014/main" id="{0E2852A4-33E8-4EC4-A653-013340422BA6}"/>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97" name="116 Imagen">
          <a:extLst>
            <a:ext uri="{FF2B5EF4-FFF2-40B4-BE49-F238E27FC236}">
              <a16:creationId xmlns:a16="http://schemas.microsoft.com/office/drawing/2014/main" id="{32691716-094E-4CD8-B3BC-FE3FA00EEFA6}"/>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98" name="117 Imagen">
          <a:extLst>
            <a:ext uri="{FF2B5EF4-FFF2-40B4-BE49-F238E27FC236}">
              <a16:creationId xmlns:a16="http://schemas.microsoft.com/office/drawing/2014/main" id="{CFB7AFCD-D8C6-40B9-AF36-9F12C3938E59}"/>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99" name="124 Imagen">
          <a:extLst>
            <a:ext uri="{FF2B5EF4-FFF2-40B4-BE49-F238E27FC236}">
              <a16:creationId xmlns:a16="http://schemas.microsoft.com/office/drawing/2014/main" id="{59C3F6D7-2E9E-44D7-9B70-0885052F0122}"/>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100" name="125 Imagen">
          <a:extLst>
            <a:ext uri="{FF2B5EF4-FFF2-40B4-BE49-F238E27FC236}">
              <a16:creationId xmlns:a16="http://schemas.microsoft.com/office/drawing/2014/main" id="{EA55DD08-8750-4CFF-AF02-FFDEE81B295B}"/>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101" name="126 Imagen">
          <a:extLst>
            <a:ext uri="{FF2B5EF4-FFF2-40B4-BE49-F238E27FC236}">
              <a16:creationId xmlns:a16="http://schemas.microsoft.com/office/drawing/2014/main" id="{A0DFE416-CF01-40B8-A9C2-0586FAB5E241}"/>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oneCellAnchor>
    <xdr:from>
      <xdr:col>8</xdr:col>
      <xdr:colOff>1314450</xdr:colOff>
      <xdr:row>104</xdr:row>
      <xdr:rowOff>0</xdr:rowOff>
    </xdr:from>
    <xdr:ext cx="1058" cy="128587"/>
    <xdr:pic>
      <xdr:nvPicPr>
        <xdr:cNvPr id="102" name="127 Imagen">
          <a:extLst>
            <a:ext uri="{FF2B5EF4-FFF2-40B4-BE49-F238E27FC236}">
              <a16:creationId xmlns:a16="http://schemas.microsoft.com/office/drawing/2014/main" id="{B050C47A-1F82-4F54-A3D6-939B6D10C903}"/>
            </a:ext>
          </a:extLst>
        </xdr:cNvPr>
        <xdr:cNvPicPr/>
      </xdr:nvPicPr>
      <xdr:blipFill>
        <a:blip xmlns:r="http://schemas.openxmlformats.org/officeDocument/2006/relationships" r:embed="rId1" cstate="print"/>
        <a:srcRect/>
        <a:stretch>
          <a:fillRect/>
        </a:stretch>
      </xdr:blipFill>
      <xdr:spPr bwMode="auto">
        <a:xfrm>
          <a:off x="8375196" y="14226268"/>
          <a:ext cx="1058" cy="128587"/>
        </a:xfrm>
        <a:prstGeom prst="rect">
          <a:avLst/>
        </a:prstGeom>
        <a:noFill/>
        <a:ln w="9525">
          <a:noFill/>
          <a:miter lim="800000"/>
          <a:headEnd/>
          <a:tailEnd/>
        </a:ln>
      </xdr:spPr>
    </xdr:pic>
    <xdr:clientData/>
  </xdr:oneCellAnchor>
  <xdr:twoCellAnchor editAs="oneCell">
    <xdr:from>
      <xdr:col>5</xdr:col>
      <xdr:colOff>1314450</xdr:colOff>
      <xdr:row>104</xdr:row>
      <xdr:rowOff>0</xdr:rowOff>
    </xdr:from>
    <xdr:to>
      <xdr:col>5</xdr:col>
      <xdr:colOff>1314450</xdr:colOff>
      <xdr:row>1048576</xdr:row>
      <xdr:rowOff>128587</xdr:rowOff>
    </xdr:to>
    <xdr:pic>
      <xdr:nvPicPr>
        <xdr:cNvPr id="103" name="34 Imagen">
          <a:extLst>
            <a:ext uri="{FF2B5EF4-FFF2-40B4-BE49-F238E27FC236}">
              <a16:creationId xmlns:a16="http://schemas.microsoft.com/office/drawing/2014/main" id="{AFA07AE3-4B5B-4DE4-8F02-BFBEF2F8A3BD}"/>
            </a:ext>
          </a:extLst>
        </xdr:cNvPr>
        <xdr:cNvPicPr/>
      </xdr:nvPicPr>
      <xdr:blipFill>
        <a:blip xmlns:r="http://schemas.openxmlformats.org/officeDocument/2006/relationships" r:embed="rId1" cstate="print"/>
        <a:srcRect/>
        <a:stretch>
          <a:fillRect/>
        </a:stretch>
      </xdr:blipFill>
      <xdr:spPr bwMode="auto">
        <a:xfrm>
          <a:off x="4410075" y="27832050"/>
          <a:ext cx="0" cy="128587"/>
        </a:xfrm>
        <a:prstGeom prst="rect">
          <a:avLst/>
        </a:prstGeom>
        <a:noFill/>
        <a:ln w="9525">
          <a:noFill/>
          <a:miter lim="800000"/>
          <a:headEnd/>
          <a:tailEnd/>
        </a:ln>
      </xdr:spPr>
    </xdr:pic>
    <xdr:clientData/>
  </xdr:twoCellAnchor>
  <xdr:twoCellAnchor editAs="oneCell">
    <xdr:from>
      <xdr:col>5</xdr:col>
      <xdr:colOff>1314450</xdr:colOff>
      <xdr:row>104</xdr:row>
      <xdr:rowOff>0</xdr:rowOff>
    </xdr:from>
    <xdr:to>
      <xdr:col>5</xdr:col>
      <xdr:colOff>1314450</xdr:colOff>
      <xdr:row>1048576</xdr:row>
      <xdr:rowOff>128587</xdr:rowOff>
    </xdr:to>
    <xdr:pic>
      <xdr:nvPicPr>
        <xdr:cNvPr id="104" name="35 Imagen">
          <a:extLst>
            <a:ext uri="{FF2B5EF4-FFF2-40B4-BE49-F238E27FC236}">
              <a16:creationId xmlns:a16="http://schemas.microsoft.com/office/drawing/2014/main" id="{10A3BBB9-4AEA-4C97-AC68-78A679BC08C4}"/>
            </a:ext>
          </a:extLst>
        </xdr:cNvPr>
        <xdr:cNvPicPr/>
      </xdr:nvPicPr>
      <xdr:blipFill>
        <a:blip xmlns:r="http://schemas.openxmlformats.org/officeDocument/2006/relationships" r:embed="rId1" cstate="print"/>
        <a:srcRect/>
        <a:stretch>
          <a:fillRect/>
        </a:stretch>
      </xdr:blipFill>
      <xdr:spPr bwMode="auto">
        <a:xfrm>
          <a:off x="4410075" y="27832050"/>
          <a:ext cx="0" cy="128587"/>
        </a:xfrm>
        <a:prstGeom prst="rect">
          <a:avLst/>
        </a:prstGeom>
        <a:noFill/>
        <a:ln w="9525">
          <a:noFill/>
          <a:miter lim="800000"/>
          <a:headEnd/>
          <a:tailEnd/>
        </a:ln>
      </xdr:spPr>
    </xdr:pic>
    <xdr:clientData/>
  </xdr:twoCellAnchor>
  <xdr:twoCellAnchor editAs="oneCell">
    <xdr:from>
      <xdr:col>5</xdr:col>
      <xdr:colOff>1314450</xdr:colOff>
      <xdr:row>104</xdr:row>
      <xdr:rowOff>0</xdr:rowOff>
    </xdr:from>
    <xdr:to>
      <xdr:col>5</xdr:col>
      <xdr:colOff>1314450</xdr:colOff>
      <xdr:row>1048576</xdr:row>
      <xdr:rowOff>128587</xdr:rowOff>
    </xdr:to>
    <xdr:pic>
      <xdr:nvPicPr>
        <xdr:cNvPr id="105" name="36 Imagen">
          <a:extLst>
            <a:ext uri="{FF2B5EF4-FFF2-40B4-BE49-F238E27FC236}">
              <a16:creationId xmlns:a16="http://schemas.microsoft.com/office/drawing/2014/main" id="{A4FE4573-279A-4BAC-98BA-59750BB330F3}"/>
            </a:ext>
          </a:extLst>
        </xdr:cNvPr>
        <xdr:cNvPicPr/>
      </xdr:nvPicPr>
      <xdr:blipFill>
        <a:blip xmlns:r="http://schemas.openxmlformats.org/officeDocument/2006/relationships" r:embed="rId1" cstate="print"/>
        <a:srcRect/>
        <a:stretch>
          <a:fillRect/>
        </a:stretch>
      </xdr:blipFill>
      <xdr:spPr bwMode="auto">
        <a:xfrm>
          <a:off x="4410075" y="27832050"/>
          <a:ext cx="0" cy="128587"/>
        </a:xfrm>
        <a:prstGeom prst="rect">
          <a:avLst/>
        </a:prstGeom>
        <a:noFill/>
        <a:ln w="9525">
          <a:noFill/>
          <a:miter lim="800000"/>
          <a:headEnd/>
          <a:tailEnd/>
        </a:ln>
      </xdr:spPr>
    </xdr:pic>
    <xdr:clientData/>
  </xdr:twoCellAnchor>
  <xdr:twoCellAnchor editAs="oneCell">
    <xdr:from>
      <xdr:col>5</xdr:col>
      <xdr:colOff>1314450</xdr:colOff>
      <xdr:row>104</xdr:row>
      <xdr:rowOff>0</xdr:rowOff>
    </xdr:from>
    <xdr:to>
      <xdr:col>5</xdr:col>
      <xdr:colOff>1314450</xdr:colOff>
      <xdr:row>1048576</xdr:row>
      <xdr:rowOff>128587</xdr:rowOff>
    </xdr:to>
    <xdr:pic>
      <xdr:nvPicPr>
        <xdr:cNvPr id="106" name="37 Imagen">
          <a:extLst>
            <a:ext uri="{FF2B5EF4-FFF2-40B4-BE49-F238E27FC236}">
              <a16:creationId xmlns:a16="http://schemas.microsoft.com/office/drawing/2014/main" id="{DC75BEE6-1AD7-4311-A17B-B9BC6AF30F08}"/>
            </a:ext>
          </a:extLst>
        </xdr:cNvPr>
        <xdr:cNvPicPr/>
      </xdr:nvPicPr>
      <xdr:blipFill>
        <a:blip xmlns:r="http://schemas.openxmlformats.org/officeDocument/2006/relationships" r:embed="rId1" cstate="print"/>
        <a:srcRect/>
        <a:stretch>
          <a:fillRect/>
        </a:stretch>
      </xdr:blipFill>
      <xdr:spPr bwMode="auto">
        <a:xfrm>
          <a:off x="4410075" y="27832050"/>
          <a:ext cx="0" cy="128587"/>
        </a:xfrm>
        <a:prstGeom prst="rect">
          <a:avLst/>
        </a:prstGeom>
        <a:noFill/>
        <a:ln w="9525">
          <a:noFill/>
          <a:miter lim="800000"/>
          <a:headEnd/>
          <a:tailEnd/>
        </a:ln>
      </xdr:spPr>
    </xdr:pic>
    <xdr:clientData/>
  </xdr:twoCellAnchor>
  <xdr:oneCellAnchor>
    <xdr:from>
      <xdr:col>10</xdr:col>
      <xdr:colOff>1314450</xdr:colOff>
      <xdr:row>104</xdr:row>
      <xdr:rowOff>0</xdr:rowOff>
    </xdr:from>
    <xdr:ext cx="1058" cy="185737"/>
    <xdr:pic>
      <xdr:nvPicPr>
        <xdr:cNvPr id="107" name="62 Imagen">
          <a:extLst>
            <a:ext uri="{FF2B5EF4-FFF2-40B4-BE49-F238E27FC236}">
              <a16:creationId xmlns:a16="http://schemas.microsoft.com/office/drawing/2014/main" id="{EF15A14C-B753-47B8-9529-80F7A270167E}"/>
            </a:ext>
          </a:extLst>
        </xdr:cNvPr>
        <xdr:cNvPicPr/>
      </xdr:nvPicPr>
      <xdr:blipFill>
        <a:blip xmlns:r="http://schemas.openxmlformats.org/officeDocument/2006/relationships" r:embed="rId1" cstate="print"/>
        <a:srcRect/>
        <a:stretch>
          <a:fillRect/>
        </a:stretch>
      </xdr:blipFill>
      <xdr:spPr bwMode="auto">
        <a:xfrm>
          <a:off x="8429625" y="27651075"/>
          <a:ext cx="1058" cy="185737"/>
        </a:xfrm>
        <a:prstGeom prst="rect">
          <a:avLst/>
        </a:prstGeom>
        <a:noFill/>
        <a:ln w="9525">
          <a:noFill/>
          <a:miter lim="800000"/>
          <a:headEnd/>
          <a:tailEnd/>
        </a:ln>
      </xdr:spPr>
    </xdr:pic>
    <xdr:clientData/>
  </xdr:oneCellAnchor>
  <xdr:oneCellAnchor>
    <xdr:from>
      <xdr:col>10</xdr:col>
      <xdr:colOff>1314450</xdr:colOff>
      <xdr:row>104</xdr:row>
      <xdr:rowOff>0</xdr:rowOff>
    </xdr:from>
    <xdr:ext cx="1058" cy="185737"/>
    <xdr:pic>
      <xdr:nvPicPr>
        <xdr:cNvPr id="108" name="63 Imagen">
          <a:extLst>
            <a:ext uri="{FF2B5EF4-FFF2-40B4-BE49-F238E27FC236}">
              <a16:creationId xmlns:a16="http://schemas.microsoft.com/office/drawing/2014/main" id="{714B9F76-F2CD-4832-8976-35CC520CFF23}"/>
            </a:ext>
          </a:extLst>
        </xdr:cNvPr>
        <xdr:cNvPicPr/>
      </xdr:nvPicPr>
      <xdr:blipFill>
        <a:blip xmlns:r="http://schemas.openxmlformats.org/officeDocument/2006/relationships" r:embed="rId1" cstate="print"/>
        <a:srcRect/>
        <a:stretch>
          <a:fillRect/>
        </a:stretch>
      </xdr:blipFill>
      <xdr:spPr bwMode="auto">
        <a:xfrm>
          <a:off x="8429625" y="27651075"/>
          <a:ext cx="1058" cy="185737"/>
        </a:xfrm>
        <a:prstGeom prst="rect">
          <a:avLst/>
        </a:prstGeom>
        <a:noFill/>
        <a:ln w="9525">
          <a:noFill/>
          <a:miter lim="800000"/>
          <a:headEnd/>
          <a:tailEnd/>
        </a:ln>
      </xdr:spPr>
    </xdr:pic>
    <xdr:clientData/>
  </xdr:oneCellAnchor>
  <xdr:oneCellAnchor>
    <xdr:from>
      <xdr:col>7</xdr:col>
      <xdr:colOff>1314450</xdr:colOff>
      <xdr:row>104</xdr:row>
      <xdr:rowOff>0</xdr:rowOff>
    </xdr:from>
    <xdr:ext cx="1058" cy="128587"/>
    <xdr:pic>
      <xdr:nvPicPr>
        <xdr:cNvPr id="111" name="106 Imagen">
          <a:extLst>
            <a:ext uri="{FF2B5EF4-FFF2-40B4-BE49-F238E27FC236}">
              <a16:creationId xmlns:a16="http://schemas.microsoft.com/office/drawing/2014/main" id="{873CB800-3901-407F-97E3-3B4ECD4961AE}"/>
            </a:ext>
          </a:extLst>
        </xdr:cNvPr>
        <xdr:cNvPicPr/>
      </xdr:nvPicPr>
      <xdr:blipFill>
        <a:blip xmlns:r="http://schemas.openxmlformats.org/officeDocument/2006/relationships" r:embed="rId1" cstate="print"/>
        <a:srcRect/>
        <a:stretch>
          <a:fillRect/>
        </a:stretch>
      </xdr:blipFill>
      <xdr:spPr bwMode="auto">
        <a:xfrm>
          <a:off x="5486400" y="29765625"/>
          <a:ext cx="1058" cy="128587"/>
        </a:xfrm>
        <a:prstGeom prst="rect">
          <a:avLst/>
        </a:prstGeom>
        <a:noFill/>
        <a:ln w="9525">
          <a:noFill/>
          <a:miter lim="800000"/>
          <a:headEnd/>
          <a:tailEnd/>
        </a:ln>
      </xdr:spPr>
    </xdr:pic>
    <xdr:clientData/>
  </xdr:oneCellAnchor>
  <xdr:oneCellAnchor>
    <xdr:from>
      <xdr:col>7</xdr:col>
      <xdr:colOff>1314450</xdr:colOff>
      <xdr:row>104</xdr:row>
      <xdr:rowOff>0</xdr:rowOff>
    </xdr:from>
    <xdr:ext cx="1058" cy="128587"/>
    <xdr:pic>
      <xdr:nvPicPr>
        <xdr:cNvPr id="112" name="107 Imagen">
          <a:extLst>
            <a:ext uri="{FF2B5EF4-FFF2-40B4-BE49-F238E27FC236}">
              <a16:creationId xmlns:a16="http://schemas.microsoft.com/office/drawing/2014/main" id="{CC4A5290-3D0B-422C-90E9-E9B2DB83A658}"/>
            </a:ext>
          </a:extLst>
        </xdr:cNvPr>
        <xdr:cNvPicPr/>
      </xdr:nvPicPr>
      <xdr:blipFill>
        <a:blip xmlns:r="http://schemas.openxmlformats.org/officeDocument/2006/relationships" r:embed="rId1" cstate="print"/>
        <a:srcRect/>
        <a:stretch>
          <a:fillRect/>
        </a:stretch>
      </xdr:blipFill>
      <xdr:spPr bwMode="auto">
        <a:xfrm>
          <a:off x="5486400" y="29765625"/>
          <a:ext cx="1058" cy="128587"/>
        </a:xfrm>
        <a:prstGeom prst="rect">
          <a:avLst/>
        </a:prstGeom>
        <a:noFill/>
        <a:ln w="9525">
          <a:noFill/>
          <a:miter lim="800000"/>
          <a:headEnd/>
          <a:tailEnd/>
        </a:ln>
      </xdr:spPr>
    </xdr:pic>
    <xdr:clientData/>
  </xdr:oneCellAnchor>
  <xdr:oneCellAnchor>
    <xdr:from>
      <xdr:col>7</xdr:col>
      <xdr:colOff>1314450</xdr:colOff>
      <xdr:row>104</xdr:row>
      <xdr:rowOff>0</xdr:rowOff>
    </xdr:from>
    <xdr:ext cx="1058" cy="128587"/>
    <xdr:pic>
      <xdr:nvPicPr>
        <xdr:cNvPr id="113" name="108 Imagen">
          <a:extLst>
            <a:ext uri="{FF2B5EF4-FFF2-40B4-BE49-F238E27FC236}">
              <a16:creationId xmlns:a16="http://schemas.microsoft.com/office/drawing/2014/main" id="{144ADDF3-D976-4E39-A9CB-8A086F11B0A1}"/>
            </a:ext>
          </a:extLst>
        </xdr:cNvPr>
        <xdr:cNvPicPr/>
      </xdr:nvPicPr>
      <xdr:blipFill>
        <a:blip xmlns:r="http://schemas.openxmlformats.org/officeDocument/2006/relationships" r:embed="rId1" cstate="print"/>
        <a:srcRect/>
        <a:stretch>
          <a:fillRect/>
        </a:stretch>
      </xdr:blipFill>
      <xdr:spPr bwMode="auto">
        <a:xfrm>
          <a:off x="5486400" y="29765625"/>
          <a:ext cx="1058" cy="128587"/>
        </a:xfrm>
        <a:prstGeom prst="rect">
          <a:avLst/>
        </a:prstGeom>
        <a:noFill/>
        <a:ln w="9525">
          <a:noFill/>
          <a:miter lim="800000"/>
          <a:headEnd/>
          <a:tailEnd/>
        </a:ln>
      </xdr:spPr>
    </xdr:pic>
    <xdr:clientData/>
  </xdr:oneCellAnchor>
  <xdr:oneCellAnchor>
    <xdr:from>
      <xdr:col>7</xdr:col>
      <xdr:colOff>1314450</xdr:colOff>
      <xdr:row>104</xdr:row>
      <xdr:rowOff>0</xdr:rowOff>
    </xdr:from>
    <xdr:ext cx="1058" cy="128587"/>
    <xdr:pic>
      <xdr:nvPicPr>
        <xdr:cNvPr id="114" name="109 Imagen">
          <a:extLst>
            <a:ext uri="{FF2B5EF4-FFF2-40B4-BE49-F238E27FC236}">
              <a16:creationId xmlns:a16="http://schemas.microsoft.com/office/drawing/2014/main" id="{37B99299-F6C9-4D87-9868-6F423BD8D564}"/>
            </a:ext>
          </a:extLst>
        </xdr:cNvPr>
        <xdr:cNvPicPr/>
      </xdr:nvPicPr>
      <xdr:blipFill>
        <a:blip xmlns:r="http://schemas.openxmlformats.org/officeDocument/2006/relationships" r:embed="rId1" cstate="print"/>
        <a:srcRect/>
        <a:stretch>
          <a:fillRect/>
        </a:stretch>
      </xdr:blipFill>
      <xdr:spPr bwMode="auto">
        <a:xfrm>
          <a:off x="5486400" y="29765625"/>
          <a:ext cx="1058" cy="12858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12</xdr:col>
      <xdr:colOff>1314450</xdr:colOff>
      <xdr:row>97</xdr:row>
      <xdr:rowOff>0</xdr:rowOff>
    </xdr:from>
    <xdr:to>
      <xdr:col>13</xdr:col>
      <xdr:colOff>0</xdr:colOff>
      <xdr:row>97</xdr:row>
      <xdr:rowOff>128587</xdr:rowOff>
    </xdr:to>
    <xdr:pic>
      <xdr:nvPicPr>
        <xdr:cNvPr id="2" name="1 Imagen">
          <a:extLst>
            <a:ext uri="{FF2B5EF4-FFF2-40B4-BE49-F238E27FC236}">
              <a16:creationId xmlns:a16="http://schemas.microsoft.com/office/drawing/2014/main" id="{9D380319-F1B2-4A79-A4D0-0D8EA881AB1A}"/>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3" name="2 Imagen">
          <a:extLst>
            <a:ext uri="{FF2B5EF4-FFF2-40B4-BE49-F238E27FC236}">
              <a16:creationId xmlns:a16="http://schemas.microsoft.com/office/drawing/2014/main" id="{D2C360AA-1395-4099-A9C6-793E35F30FA2}"/>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4" name="3 Imagen">
          <a:extLst>
            <a:ext uri="{FF2B5EF4-FFF2-40B4-BE49-F238E27FC236}">
              <a16:creationId xmlns:a16="http://schemas.microsoft.com/office/drawing/2014/main" id="{CA3B2F9B-01E9-448C-9D8F-7F28503AF3CE}"/>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5" name="4 Imagen">
          <a:extLst>
            <a:ext uri="{FF2B5EF4-FFF2-40B4-BE49-F238E27FC236}">
              <a16:creationId xmlns:a16="http://schemas.microsoft.com/office/drawing/2014/main" id="{76E98007-A5CE-495B-B325-739CBEA20755}"/>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6" name="5 Imagen">
          <a:extLst>
            <a:ext uri="{FF2B5EF4-FFF2-40B4-BE49-F238E27FC236}">
              <a16:creationId xmlns:a16="http://schemas.microsoft.com/office/drawing/2014/main" id="{0C00B4D9-AD5D-49A9-98FC-9B20AC9A8E73}"/>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7" name="6 Imagen">
          <a:extLst>
            <a:ext uri="{FF2B5EF4-FFF2-40B4-BE49-F238E27FC236}">
              <a16:creationId xmlns:a16="http://schemas.microsoft.com/office/drawing/2014/main" id="{1663824F-474B-41BA-AE35-16588DFAC68B}"/>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8" name="7 Imagen">
          <a:extLst>
            <a:ext uri="{FF2B5EF4-FFF2-40B4-BE49-F238E27FC236}">
              <a16:creationId xmlns:a16="http://schemas.microsoft.com/office/drawing/2014/main" id="{E448BAD4-11EF-42BF-AC37-A2ED11AAEDAC}"/>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9" name="8 Imagen">
          <a:extLst>
            <a:ext uri="{FF2B5EF4-FFF2-40B4-BE49-F238E27FC236}">
              <a16:creationId xmlns:a16="http://schemas.microsoft.com/office/drawing/2014/main" id="{F7C6241E-5491-4E81-BFC7-E7980B7E76DA}"/>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0" name="9 Imagen">
          <a:extLst>
            <a:ext uri="{FF2B5EF4-FFF2-40B4-BE49-F238E27FC236}">
              <a16:creationId xmlns:a16="http://schemas.microsoft.com/office/drawing/2014/main" id="{CB38BCF9-D4A2-498E-A7FC-43248E6BE4BC}"/>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1" name="10 Imagen">
          <a:extLst>
            <a:ext uri="{FF2B5EF4-FFF2-40B4-BE49-F238E27FC236}">
              <a16:creationId xmlns:a16="http://schemas.microsoft.com/office/drawing/2014/main" id="{904C0882-747A-4EB3-99B0-2423AED83810}"/>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2" name="11 Imagen">
          <a:extLst>
            <a:ext uri="{FF2B5EF4-FFF2-40B4-BE49-F238E27FC236}">
              <a16:creationId xmlns:a16="http://schemas.microsoft.com/office/drawing/2014/main" id="{B9056873-2E11-4D3D-86FC-5E3930BA78BA}"/>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 name="12 Imagen">
          <a:extLst>
            <a:ext uri="{FF2B5EF4-FFF2-40B4-BE49-F238E27FC236}">
              <a16:creationId xmlns:a16="http://schemas.microsoft.com/office/drawing/2014/main" id="{0C45A129-CD3A-43F6-B8D4-EACF03F0E2C9}"/>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4" name="13 Imagen">
          <a:extLst>
            <a:ext uri="{FF2B5EF4-FFF2-40B4-BE49-F238E27FC236}">
              <a16:creationId xmlns:a16="http://schemas.microsoft.com/office/drawing/2014/main" id="{647482EF-39BF-4E2C-A984-3C63178E7331}"/>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5" name="14 Imagen">
          <a:extLst>
            <a:ext uri="{FF2B5EF4-FFF2-40B4-BE49-F238E27FC236}">
              <a16:creationId xmlns:a16="http://schemas.microsoft.com/office/drawing/2014/main" id="{5001F886-D982-489C-90C0-939EDB617F07}"/>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6" name="15 Imagen">
          <a:extLst>
            <a:ext uri="{FF2B5EF4-FFF2-40B4-BE49-F238E27FC236}">
              <a16:creationId xmlns:a16="http://schemas.microsoft.com/office/drawing/2014/main" id="{F7626A52-EECC-4239-9F65-A40106EEE205}"/>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7" name="16 Imagen">
          <a:extLst>
            <a:ext uri="{FF2B5EF4-FFF2-40B4-BE49-F238E27FC236}">
              <a16:creationId xmlns:a16="http://schemas.microsoft.com/office/drawing/2014/main" id="{18FE135A-E1A3-4E21-B146-7F4B416D8C93}"/>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8" name="17 Imagen">
          <a:extLst>
            <a:ext uri="{FF2B5EF4-FFF2-40B4-BE49-F238E27FC236}">
              <a16:creationId xmlns:a16="http://schemas.microsoft.com/office/drawing/2014/main" id="{DC7F2E6E-24CC-448F-812A-C41F27873BCC}"/>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oneCellAnchor>
    <xdr:from>
      <xdr:col>12</xdr:col>
      <xdr:colOff>1314450</xdr:colOff>
      <xdr:row>96</xdr:row>
      <xdr:rowOff>0</xdr:rowOff>
    </xdr:from>
    <xdr:ext cx="1058" cy="214312"/>
    <xdr:pic>
      <xdr:nvPicPr>
        <xdr:cNvPr id="19" name="18 Imagen">
          <a:extLst>
            <a:ext uri="{FF2B5EF4-FFF2-40B4-BE49-F238E27FC236}">
              <a16:creationId xmlns:a16="http://schemas.microsoft.com/office/drawing/2014/main" id="{5AE7EB7E-2A98-467B-BD7F-B2E3137F68E8}"/>
            </a:ext>
          </a:extLst>
        </xdr:cNvPr>
        <xdr:cNvPicPr/>
      </xdr:nvPicPr>
      <xdr:blipFill>
        <a:blip xmlns:r="http://schemas.openxmlformats.org/officeDocument/2006/relationships" r:embed="rId1" cstate="print"/>
        <a:srcRect/>
        <a:stretch>
          <a:fillRect/>
        </a:stretch>
      </xdr:blipFill>
      <xdr:spPr bwMode="auto">
        <a:xfrm>
          <a:off x="12039600" y="18164175"/>
          <a:ext cx="1058" cy="214312"/>
        </a:xfrm>
        <a:prstGeom prst="rect">
          <a:avLst/>
        </a:prstGeom>
        <a:noFill/>
        <a:ln w="9525">
          <a:noFill/>
          <a:miter lim="800000"/>
          <a:headEnd/>
          <a:tailEnd/>
        </a:ln>
      </xdr:spPr>
    </xdr:pic>
    <xdr:clientData/>
  </xdr:oneCellAnchor>
  <xdr:oneCellAnchor>
    <xdr:from>
      <xdr:col>12</xdr:col>
      <xdr:colOff>1314450</xdr:colOff>
      <xdr:row>96</xdr:row>
      <xdr:rowOff>0</xdr:rowOff>
    </xdr:from>
    <xdr:ext cx="1058" cy="214312"/>
    <xdr:pic>
      <xdr:nvPicPr>
        <xdr:cNvPr id="20" name="19 Imagen">
          <a:extLst>
            <a:ext uri="{FF2B5EF4-FFF2-40B4-BE49-F238E27FC236}">
              <a16:creationId xmlns:a16="http://schemas.microsoft.com/office/drawing/2014/main" id="{23056DDC-0D69-4FDA-896B-2E4E1E880011}"/>
            </a:ext>
          </a:extLst>
        </xdr:cNvPr>
        <xdr:cNvPicPr/>
      </xdr:nvPicPr>
      <xdr:blipFill>
        <a:blip xmlns:r="http://schemas.openxmlformats.org/officeDocument/2006/relationships" r:embed="rId1" cstate="print"/>
        <a:srcRect/>
        <a:stretch>
          <a:fillRect/>
        </a:stretch>
      </xdr:blipFill>
      <xdr:spPr bwMode="auto">
        <a:xfrm>
          <a:off x="12039600" y="18164175"/>
          <a:ext cx="1058" cy="214312"/>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85737"/>
    <xdr:pic>
      <xdr:nvPicPr>
        <xdr:cNvPr id="21" name="20 Imagen">
          <a:extLst>
            <a:ext uri="{FF2B5EF4-FFF2-40B4-BE49-F238E27FC236}">
              <a16:creationId xmlns:a16="http://schemas.microsoft.com/office/drawing/2014/main" id="{9072FAAC-CE80-49C8-8B28-0E89E07398C2}"/>
            </a:ext>
          </a:extLst>
        </xdr:cNvPr>
        <xdr:cNvPicPr/>
      </xdr:nvPicPr>
      <xdr:blipFill>
        <a:blip xmlns:r="http://schemas.openxmlformats.org/officeDocument/2006/relationships" r:embed="rId1" cstate="print"/>
        <a:srcRect/>
        <a:stretch>
          <a:fillRect/>
        </a:stretch>
      </xdr:blipFill>
      <xdr:spPr bwMode="auto">
        <a:xfrm>
          <a:off x="12039600" y="18354675"/>
          <a:ext cx="1058" cy="18573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85737"/>
    <xdr:pic>
      <xdr:nvPicPr>
        <xdr:cNvPr id="22" name="21 Imagen">
          <a:extLst>
            <a:ext uri="{FF2B5EF4-FFF2-40B4-BE49-F238E27FC236}">
              <a16:creationId xmlns:a16="http://schemas.microsoft.com/office/drawing/2014/main" id="{07133C26-BD64-4878-9EB7-41DD44E5F234}"/>
            </a:ext>
          </a:extLst>
        </xdr:cNvPr>
        <xdr:cNvPicPr/>
      </xdr:nvPicPr>
      <xdr:blipFill>
        <a:blip xmlns:r="http://schemas.openxmlformats.org/officeDocument/2006/relationships" r:embed="rId1" cstate="print"/>
        <a:srcRect/>
        <a:stretch>
          <a:fillRect/>
        </a:stretch>
      </xdr:blipFill>
      <xdr:spPr bwMode="auto">
        <a:xfrm>
          <a:off x="12039600" y="18354675"/>
          <a:ext cx="1058" cy="18573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23" name="22 Imagen">
          <a:extLst>
            <a:ext uri="{FF2B5EF4-FFF2-40B4-BE49-F238E27FC236}">
              <a16:creationId xmlns:a16="http://schemas.microsoft.com/office/drawing/2014/main" id="{14071827-9BB8-4C1C-8C6A-0276FC167016}"/>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24" name="23 Imagen">
          <a:extLst>
            <a:ext uri="{FF2B5EF4-FFF2-40B4-BE49-F238E27FC236}">
              <a16:creationId xmlns:a16="http://schemas.microsoft.com/office/drawing/2014/main" id="{01491ED1-8D3A-408E-AB93-2658F0BBB7FD}"/>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25" name="24 Imagen">
          <a:extLst>
            <a:ext uri="{FF2B5EF4-FFF2-40B4-BE49-F238E27FC236}">
              <a16:creationId xmlns:a16="http://schemas.microsoft.com/office/drawing/2014/main" id="{E72F4CD6-097C-4EFD-A1F0-3B1201A49300}"/>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26" name="25 Imagen">
          <a:extLst>
            <a:ext uri="{FF2B5EF4-FFF2-40B4-BE49-F238E27FC236}">
              <a16:creationId xmlns:a16="http://schemas.microsoft.com/office/drawing/2014/main" id="{EF4BD2AC-EDC2-47A8-94AD-EBA006ED88F6}"/>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27" name="26 Imagen">
          <a:extLst>
            <a:ext uri="{FF2B5EF4-FFF2-40B4-BE49-F238E27FC236}">
              <a16:creationId xmlns:a16="http://schemas.microsoft.com/office/drawing/2014/main" id="{52FADBF7-0CEE-46E1-82DC-59FB9C14629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28" name="27 Imagen">
          <a:extLst>
            <a:ext uri="{FF2B5EF4-FFF2-40B4-BE49-F238E27FC236}">
              <a16:creationId xmlns:a16="http://schemas.microsoft.com/office/drawing/2014/main" id="{1675B3F6-DD74-4344-AF1D-7ACD25347BCF}"/>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29" name="28 Imagen">
          <a:extLst>
            <a:ext uri="{FF2B5EF4-FFF2-40B4-BE49-F238E27FC236}">
              <a16:creationId xmlns:a16="http://schemas.microsoft.com/office/drawing/2014/main" id="{25D113D1-CCC0-4DB6-83B4-D29C2A0C5C85}"/>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0" name="29 Imagen">
          <a:extLst>
            <a:ext uri="{FF2B5EF4-FFF2-40B4-BE49-F238E27FC236}">
              <a16:creationId xmlns:a16="http://schemas.microsoft.com/office/drawing/2014/main" id="{C2518EA8-9801-4813-AB48-F0377009BCB4}"/>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1" name="30 Imagen">
          <a:extLst>
            <a:ext uri="{FF2B5EF4-FFF2-40B4-BE49-F238E27FC236}">
              <a16:creationId xmlns:a16="http://schemas.microsoft.com/office/drawing/2014/main" id="{8344CF1A-BC5F-4769-953A-C401D1E3737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2" name="31 Imagen">
          <a:extLst>
            <a:ext uri="{FF2B5EF4-FFF2-40B4-BE49-F238E27FC236}">
              <a16:creationId xmlns:a16="http://schemas.microsoft.com/office/drawing/2014/main" id="{19568375-DF5A-423F-BA1D-D38190B109A5}"/>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3" name="32 Imagen">
          <a:extLst>
            <a:ext uri="{FF2B5EF4-FFF2-40B4-BE49-F238E27FC236}">
              <a16:creationId xmlns:a16="http://schemas.microsoft.com/office/drawing/2014/main" id="{2B9D48D5-F573-4AA4-8321-C69EABACD25F}"/>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4" name="33 Imagen">
          <a:extLst>
            <a:ext uri="{FF2B5EF4-FFF2-40B4-BE49-F238E27FC236}">
              <a16:creationId xmlns:a16="http://schemas.microsoft.com/office/drawing/2014/main" id="{4709A4FD-7011-4A9A-BC6D-C7F0D3B4407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5" name="34 Imagen">
          <a:extLst>
            <a:ext uri="{FF2B5EF4-FFF2-40B4-BE49-F238E27FC236}">
              <a16:creationId xmlns:a16="http://schemas.microsoft.com/office/drawing/2014/main" id="{9055BC40-F195-45E0-B937-63EC726F4FB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6" name="35 Imagen">
          <a:extLst>
            <a:ext uri="{FF2B5EF4-FFF2-40B4-BE49-F238E27FC236}">
              <a16:creationId xmlns:a16="http://schemas.microsoft.com/office/drawing/2014/main" id="{1096DB9F-DBBE-44C9-917D-07C4BE81EB6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7" name="36 Imagen">
          <a:extLst>
            <a:ext uri="{FF2B5EF4-FFF2-40B4-BE49-F238E27FC236}">
              <a16:creationId xmlns:a16="http://schemas.microsoft.com/office/drawing/2014/main" id="{E3ECD418-59C7-4D6D-88B1-BC94E1872E7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8" name="37 Imagen">
          <a:extLst>
            <a:ext uri="{FF2B5EF4-FFF2-40B4-BE49-F238E27FC236}">
              <a16:creationId xmlns:a16="http://schemas.microsoft.com/office/drawing/2014/main" id="{94670839-491A-4782-AEA9-EB52C38DA17F}"/>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39" name="38 Imagen">
          <a:extLst>
            <a:ext uri="{FF2B5EF4-FFF2-40B4-BE49-F238E27FC236}">
              <a16:creationId xmlns:a16="http://schemas.microsoft.com/office/drawing/2014/main" id="{300A3F49-8B03-4FC3-83BE-F39037E964DD}"/>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0" name="39 Imagen">
          <a:extLst>
            <a:ext uri="{FF2B5EF4-FFF2-40B4-BE49-F238E27FC236}">
              <a16:creationId xmlns:a16="http://schemas.microsoft.com/office/drawing/2014/main" id="{F16C1E5E-5DC5-416F-8D26-ACC1D9C663EC}"/>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1" name="40 Imagen">
          <a:extLst>
            <a:ext uri="{FF2B5EF4-FFF2-40B4-BE49-F238E27FC236}">
              <a16:creationId xmlns:a16="http://schemas.microsoft.com/office/drawing/2014/main" id="{D4AFCF6E-06A3-4FDD-99D2-32A8FFAB118C}"/>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2" name="41 Imagen">
          <a:extLst>
            <a:ext uri="{FF2B5EF4-FFF2-40B4-BE49-F238E27FC236}">
              <a16:creationId xmlns:a16="http://schemas.microsoft.com/office/drawing/2014/main" id="{15DCE6B7-E13D-4B7A-A5A1-80B86231DBD7}"/>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3" name="42 Imagen">
          <a:extLst>
            <a:ext uri="{FF2B5EF4-FFF2-40B4-BE49-F238E27FC236}">
              <a16:creationId xmlns:a16="http://schemas.microsoft.com/office/drawing/2014/main" id="{54264E4F-0C0F-44E6-A1F3-54E543251C04}"/>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4" name="43 Imagen">
          <a:extLst>
            <a:ext uri="{FF2B5EF4-FFF2-40B4-BE49-F238E27FC236}">
              <a16:creationId xmlns:a16="http://schemas.microsoft.com/office/drawing/2014/main" id="{2DDC976B-C571-49BB-8D42-258D9488776A}"/>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5" name="44 Imagen">
          <a:extLst>
            <a:ext uri="{FF2B5EF4-FFF2-40B4-BE49-F238E27FC236}">
              <a16:creationId xmlns:a16="http://schemas.microsoft.com/office/drawing/2014/main" id="{43212C32-576D-49A3-ADF6-1B43DD2C1E8C}"/>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6" name="45 Imagen">
          <a:extLst>
            <a:ext uri="{FF2B5EF4-FFF2-40B4-BE49-F238E27FC236}">
              <a16:creationId xmlns:a16="http://schemas.microsoft.com/office/drawing/2014/main" id="{27FA870C-1632-47B8-B453-C1755E8E0E8C}"/>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7" name="46 Imagen">
          <a:extLst>
            <a:ext uri="{FF2B5EF4-FFF2-40B4-BE49-F238E27FC236}">
              <a16:creationId xmlns:a16="http://schemas.microsoft.com/office/drawing/2014/main" id="{A17732EE-76F6-4D44-95A3-063F17615ED7}"/>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8" name="47 Imagen">
          <a:extLst>
            <a:ext uri="{FF2B5EF4-FFF2-40B4-BE49-F238E27FC236}">
              <a16:creationId xmlns:a16="http://schemas.microsoft.com/office/drawing/2014/main" id="{AD636D98-B3AA-47CD-8AF6-E61471619BDA}"/>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49" name="48 Imagen">
          <a:extLst>
            <a:ext uri="{FF2B5EF4-FFF2-40B4-BE49-F238E27FC236}">
              <a16:creationId xmlns:a16="http://schemas.microsoft.com/office/drawing/2014/main" id="{DF505621-D64D-47D8-8554-1119B5EF8596}"/>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0" name="49 Imagen">
          <a:extLst>
            <a:ext uri="{FF2B5EF4-FFF2-40B4-BE49-F238E27FC236}">
              <a16:creationId xmlns:a16="http://schemas.microsoft.com/office/drawing/2014/main" id="{3D229121-1171-4D36-8F23-0235A54D4DA1}"/>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1" name="50 Imagen">
          <a:extLst>
            <a:ext uri="{FF2B5EF4-FFF2-40B4-BE49-F238E27FC236}">
              <a16:creationId xmlns:a16="http://schemas.microsoft.com/office/drawing/2014/main" id="{9C756385-761F-46A5-A4A4-FF0CB6F0D647}"/>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2" name="51 Imagen">
          <a:extLst>
            <a:ext uri="{FF2B5EF4-FFF2-40B4-BE49-F238E27FC236}">
              <a16:creationId xmlns:a16="http://schemas.microsoft.com/office/drawing/2014/main" id="{B9B4B069-F44D-4CAE-9AF6-1E200F9A1C0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3" name="52 Imagen">
          <a:extLst>
            <a:ext uri="{FF2B5EF4-FFF2-40B4-BE49-F238E27FC236}">
              <a16:creationId xmlns:a16="http://schemas.microsoft.com/office/drawing/2014/main" id="{4A248D48-C4C7-46DB-BFD8-E80A28A9C38B}"/>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4" name="53 Imagen">
          <a:extLst>
            <a:ext uri="{FF2B5EF4-FFF2-40B4-BE49-F238E27FC236}">
              <a16:creationId xmlns:a16="http://schemas.microsoft.com/office/drawing/2014/main" id="{94F52110-6473-4D87-849A-4DBABEC0244F}"/>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5" name="54 Imagen">
          <a:extLst>
            <a:ext uri="{FF2B5EF4-FFF2-40B4-BE49-F238E27FC236}">
              <a16:creationId xmlns:a16="http://schemas.microsoft.com/office/drawing/2014/main" id="{E5D44F2F-CCE2-470F-BB28-DF8BDA5E70D2}"/>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6" name="55 Imagen">
          <a:extLst>
            <a:ext uri="{FF2B5EF4-FFF2-40B4-BE49-F238E27FC236}">
              <a16:creationId xmlns:a16="http://schemas.microsoft.com/office/drawing/2014/main" id="{70A21F84-AD6C-486F-93C4-37762AEA94C5}"/>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7" name="56 Imagen">
          <a:extLst>
            <a:ext uri="{FF2B5EF4-FFF2-40B4-BE49-F238E27FC236}">
              <a16:creationId xmlns:a16="http://schemas.microsoft.com/office/drawing/2014/main" id="{2C42C2A5-520A-46B3-B021-A7305C16F3BF}"/>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8" name="57 Imagen">
          <a:extLst>
            <a:ext uri="{FF2B5EF4-FFF2-40B4-BE49-F238E27FC236}">
              <a16:creationId xmlns:a16="http://schemas.microsoft.com/office/drawing/2014/main" id="{1A88FD52-C632-4E47-ACE4-A23C35300FB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59" name="58 Imagen">
          <a:extLst>
            <a:ext uri="{FF2B5EF4-FFF2-40B4-BE49-F238E27FC236}">
              <a16:creationId xmlns:a16="http://schemas.microsoft.com/office/drawing/2014/main" id="{B532FF80-B955-4279-96B8-09F0DA39447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60" name="59 Imagen">
          <a:extLst>
            <a:ext uri="{FF2B5EF4-FFF2-40B4-BE49-F238E27FC236}">
              <a16:creationId xmlns:a16="http://schemas.microsoft.com/office/drawing/2014/main" id="{84BA946D-7E9B-4177-9FFD-79ACFF796A7C}"/>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61" name="60 Imagen">
          <a:extLst>
            <a:ext uri="{FF2B5EF4-FFF2-40B4-BE49-F238E27FC236}">
              <a16:creationId xmlns:a16="http://schemas.microsoft.com/office/drawing/2014/main" id="{E47710A8-A5C2-4F07-8496-CFA5304F99C5}"/>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62" name="61 Imagen">
          <a:extLst>
            <a:ext uri="{FF2B5EF4-FFF2-40B4-BE49-F238E27FC236}">
              <a16:creationId xmlns:a16="http://schemas.microsoft.com/office/drawing/2014/main" id="{B31EF078-090D-49FB-9CD8-66733C02817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63" name="62 Imagen">
          <a:extLst>
            <a:ext uri="{FF2B5EF4-FFF2-40B4-BE49-F238E27FC236}">
              <a16:creationId xmlns:a16="http://schemas.microsoft.com/office/drawing/2014/main" id="{51652F11-CFE6-4D5E-8B74-31F1CC1FD91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64" name="63 Imagen">
          <a:extLst>
            <a:ext uri="{FF2B5EF4-FFF2-40B4-BE49-F238E27FC236}">
              <a16:creationId xmlns:a16="http://schemas.microsoft.com/office/drawing/2014/main" id="{55BFB4DC-B8D1-4B6C-AEBE-31C1A01D681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65" name="64 Imagen">
          <a:extLst>
            <a:ext uri="{FF2B5EF4-FFF2-40B4-BE49-F238E27FC236}">
              <a16:creationId xmlns:a16="http://schemas.microsoft.com/office/drawing/2014/main" id="{2D94EEBC-8186-419F-AD36-7AEB770C8503}"/>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66" name="65 Imagen">
          <a:extLst>
            <a:ext uri="{FF2B5EF4-FFF2-40B4-BE49-F238E27FC236}">
              <a16:creationId xmlns:a16="http://schemas.microsoft.com/office/drawing/2014/main" id="{ED27256D-EE03-4949-A1B0-2B46A96D5C9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67" name="66 Imagen">
          <a:extLst>
            <a:ext uri="{FF2B5EF4-FFF2-40B4-BE49-F238E27FC236}">
              <a16:creationId xmlns:a16="http://schemas.microsoft.com/office/drawing/2014/main" id="{23661CD7-05D0-43D0-91A3-8DF1076BC24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68" name="67 Imagen">
          <a:extLst>
            <a:ext uri="{FF2B5EF4-FFF2-40B4-BE49-F238E27FC236}">
              <a16:creationId xmlns:a16="http://schemas.microsoft.com/office/drawing/2014/main" id="{DBD5D52C-A7DB-4ED7-A889-9A7EDAAA2FB7}"/>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69" name="68 Imagen">
          <a:extLst>
            <a:ext uri="{FF2B5EF4-FFF2-40B4-BE49-F238E27FC236}">
              <a16:creationId xmlns:a16="http://schemas.microsoft.com/office/drawing/2014/main" id="{349EBABB-DD11-4373-B1F1-FB80CB951EF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0" name="69 Imagen">
          <a:extLst>
            <a:ext uri="{FF2B5EF4-FFF2-40B4-BE49-F238E27FC236}">
              <a16:creationId xmlns:a16="http://schemas.microsoft.com/office/drawing/2014/main" id="{B2ACD86B-8E7B-495C-B23B-2F6873D4DB4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1" name="70 Imagen">
          <a:extLst>
            <a:ext uri="{FF2B5EF4-FFF2-40B4-BE49-F238E27FC236}">
              <a16:creationId xmlns:a16="http://schemas.microsoft.com/office/drawing/2014/main" id="{2373B173-6BB1-4F95-AEE7-DFCEF83A19BC}"/>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2" name="71 Imagen">
          <a:extLst>
            <a:ext uri="{FF2B5EF4-FFF2-40B4-BE49-F238E27FC236}">
              <a16:creationId xmlns:a16="http://schemas.microsoft.com/office/drawing/2014/main" id="{5829D392-A412-4346-95E0-51BD66CF4AB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3" name="72 Imagen">
          <a:extLst>
            <a:ext uri="{FF2B5EF4-FFF2-40B4-BE49-F238E27FC236}">
              <a16:creationId xmlns:a16="http://schemas.microsoft.com/office/drawing/2014/main" id="{C976AAA9-248F-414F-833B-9E6A1574905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4" name="73 Imagen">
          <a:extLst>
            <a:ext uri="{FF2B5EF4-FFF2-40B4-BE49-F238E27FC236}">
              <a16:creationId xmlns:a16="http://schemas.microsoft.com/office/drawing/2014/main" id="{80589C36-F9ED-4BF7-9E75-9C106FAA40EA}"/>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5" name="74 Imagen">
          <a:extLst>
            <a:ext uri="{FF2B5EF4-FFF2-40B4-BE49-F238E27FC236}">
              <a16:creationId xmlns:a16="http://schemas.microsoft.com/office/drawing/2014/main" id="{F8A9388A-EFBE-43A9-B96C-2CF8050A8DA5}"/>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6" name="75 Imagen">
          <a:extLst>
            <a:ext uri="{FF2B5EF4-FFF2-40B4-BE49-F238E27FC236}">
              <a16:creationId xmlns:a16="http://schemas.microsoft.com/office/drawing/2014/main" id="{C5A043BB-2336-4BE7-8F0A-81F846C63565}"/>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7" name="76 Imagen">
          <a:extLst>
            <a:ext uri="{FF2B5EF4-FFF2-40B4-BE49-F238E27FC236}">
              <a16:creationId xmlns:a16="http://schemas.microsoft.com/office/drawing/2014/main" id="{9AC7567A-2849-4F55-A794-418FDE0371D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8" name="77 Imagen">
          <a:extLst>
            <a:ext uri="{FF2B5EF4-FFF2-40B4-BE49-F238E27FC236}">
              <a16:creationId xmlns:a16="http://schemas.microsoft.com/office/drawing/2014/main" id="{DDBB8EEE-BBD6-4D7B-B269-59CCD5F0E02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79" name="78 Imagen">
          <a:extLst>
            <a:ext uri="{FF2B5EF4-FFF2-40B4-BE49-F238E27FC236}">
              <a16:creationId xmlns:a16="http://schemas.microsoft.com/office/drawing/2014/main" id="{4E09B7B8-8694-4FA7-B1AD-75315732D401}"/>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96</xdr:row>
      <xdr:rowOff>0</xdr:rowOff>
    </xdr:from>
    <xdr:ext cx="1058" cy="214312"/>
    <xdr:pic>
      <xdr:nvPicPr>
        <xdr:cNvPr id="80" name="79 Imagen">
          <a:extLst>
            <a:ext uri="{FF2B5EF4-FFF2-40B4-BE49-F238E27FC236}">
              <a16:creationId xmlns:a16="http://schemas.microsoft.com/office/drawing/2014/main" id="{1ED4CF98-5EA6-466C-9A80-EE77D7530B90}"/>
            </a:ext>
          </a:extLst>
        </xdr:cNvPr>
        <xdr:cNvPicPr/>
      </xdr:nvPicPr>
      <xdr:blipFill>
        <a:blip xmlns:r="http://schemas.openxmlformats.org/officeDocument/2006/relationships" r:embed="rId1" cstate="print"/>
        <a:srcRect/>
        <a:stretch>
          <a:fillRect/>
        </a:stretch>
      </xdr:blipFill>
      <xdr:spPr bwMode="auto">
        <a:xfrm>
          <a:off x="15849600" y="18164175"/>
          <a:ext cx="1058" cy="214312"/>
        </a:xfrm>
        <a:prstGeom prst="rect">
          <a:avLst/>
        </a:prstGeom>
        <a:noFill/>
        <a:ln w="9525">
          <a:noFill/>
          <a:miter lim="800000"/>
          <a:headEnd/>
          <a:tailEnd/>
        </a:ln>
      </xdr:spPr>
    </xdr:pic>
    <xdr:clientData/>
  </xdr:oneCellAnchor>
  <xdr:oneCellAnchor>
    <xdr:from>
      <xdr:col>16</xdr:col>
      <xdr:colOff>1314450</xdr:colOff>
      <xdr:row>96</xdr:row>
      <xdr:rowOff>0</xdr:rowOff>
    </xdr:from>
    <xdr:ext cx="1058" cy="214312"/>
    <xdr:pic>
      <xdr:nvPicPr>
        <xdr:cNvPr id="81" name="80 Imagen">
          <a:extLst>
            <a:ext uri="{FF2B5EF4-FFF2-40B4-BE49-F238E27FC236}">
              <a16:creationId xmlns:a16="http://schemas.microsoft.com/office/drawing/2014/main" id="{1D269D53-E02E-466A-B2D7-42C94DA02C5F}"/>
            </a:ext>
          </a:extLst>
        </xdr:cNvPr>
        <xdr:cNvPicPr/>
      </xdr:nvPicPr>
      <xdr:blipFill>
        <a:blip xmlns:r="http://schemas.openxmlformats.org/officeDocument/2006/relationships" r:embed="rId1" cstate="print"/>
        <a:srcRect/>
        <a:stretch>
          <a:fillRect/>
        </a:stretch>
      </xdr:blipFill>
      <xdr:spPr bwMode="auto">
        <a:xfrm>
          <a:off x="15849600" y="18164175"/>
          <a:ext cx="1058" cy="214312"/>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85737"/>
    <xdr:pic>
      <xdr:nvPicPr>
        <xdr:cNvPr id="82" name="81 Imagen">
          <a:extLst>
            <a:ext uri="{FF2B5EF4-FFF2-40B4-BE49-F238E27FC236}">
              <a16:creationId xmlns:a16="http://schemas.microsoft.com/office/drawing/2014/main" id="{A56B971D-1C27-41EF-8E1F-7A6A9C83953E}"/>
            </a:ext>
          </a:extLst>
        </xdr:cNvPr>
        <xdr:cNvPicPr/>
      </xdr:nvPicPr>
      <xdr:blipFill>
        <a:blip xmlns:r="http://schemas.openxmlformats.org/officeDocument/2006/relationships" r:embed="rId1" cstate="print"/>
        <a:srcRect/>
        <a:stretch>
          <a:fillRect/>
        </a:stretch>
      </xdr:blipFill>
      <xdr:spPr bwMode="auto">
        <a:xfrm>
          <a:off x="15849600" y="18354675"/>
          <a:ext cx="1058" cy="18573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85737"/>
    <xdr:pic>
      <xdr:nvPicPr>
        <xdr:cNvPr id="83" name="82 Imagen">
          <a:extLst>
            <a:ext uri="{FF2B5EF4-FFF2-40B4-BE49-F238E27FC236}">
              <a16:creationId xmlns:a16="http://schemas.microsoft.com/office/drawing/2014/main" id="{56F51FFE-C342-47E7-889A-F17C655105B3}"/>
            </a:ext>
          </a:extLst>
        </xdr:cNvPr>
        <xdr:cNvPicPr/>
      </xdr:nvPicPr>
      <xdr:blipFill>
        <a:blip xmlns:r="http://schemas.openxmlformats.org/officeDocument/2006/relationships" r:embed="rId1" cstate="print"/>
        <a:srcRect/>
        <a:stretch>
          <a:fillRect/>
        </a:stretch>
      </xdr:blipFill>
      <xdr:spPr bwMode="auto">
        <a:xfrm>
          <a:off x="15849600" y="18354675"/>
          <a:ext cx="1058" cy="18573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84" name="83 Imagen">
          <a:extLst>
            <a:ext uri="{FF2B5EF4-FFF2-40B4-BE49-F238E27FC236}">
              <a16:creationId xmlns:a16="http://schemas.microsoft.com/office/drawing/2014/main" id="{E9D90D0A-2CA3-43E1-8F04-EBAD51439E1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85" name="84 Imagen">
          <a:extLst>
            <a:ext uri="{FF2B5EF4-FFF2-40B4-BE49-F238E27FC236}">
              <a16:creationId xmlns:a16="http://schemas.microsoft.com/office/drawing/2014/main" id="{788C1AF7-E32A-4781-9BBC-279B4A4D8D9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86" name="85 Imagen">
          <a:extLst>
            <a:ext uri="{FF2B5EF4-FFF2-40B4-BE49-F238E27FC236}">
              <a16:creationId xmlns:a16="http://schemas.microsoft.com/office/drawing/2014/main" id="{D19D6A9B-46C1-474F-AACD-DFF57EC9D295}"/>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87" name="86 Imagen">
          <a:extLst>
            <a:ext uri="{FF2B5EF4-FFF2-40B4-BE49-F238E27FC236}">
              <a16:creationId xmlns:a16="http://schemas.microsoft.com/office/drawing/2014/main" id="{336798C8-4F5F-4B73-BD69-6AD86C633F0A}"/>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88" name="87 Imagen">
          <a:extLst>
            <a:ext uri="{FF2B5EF4-FFF2-40B4-BE49-F238E27FC236}">
              <a16:creationId xmlns:a16="http://schemas.microsoft.com/office/drawing/2014/main" id="{2AFF1BA9-3355-4824-8283-A7D47460E93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89" name="88 Imagen">
          <a:extLst>
            <a:ext uri="{FF2B5EF4-FFF2-40B4-BE49-F238E27FC236}">
              <a16:creationId xmlns:a16="http://schemas.microsoft.com/office/drawing/2014/main" id="{674E862E-B455-4C2E-9C24-B1B8498ED461}"/>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0" name="89 Imagen">
          <a:extLst>
            <a:ext uri="{FF2B5EF4-FFF2-40B4-BE49-F238E27FC236}">
              <a16:creationId xmlns:a16="http://schemas.microsoft.com/office/drawing/2014/main" id="{6D5E8444-A9D0-4F82-AC5F-316B890EE14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1" name="90 Imagen">
          <a:extLst>
            <a:ext uri="{FF2B5EF4-FFF2-40B4-BE49-F238E27FC236}">
              <a16:creationId xmlns:a16="http://schemas.microsoft.com/office/drawing/2014/main" id="{48F3ADE0-1A5C-44B2-8611-068D422636D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2" name="91 Imagen">
          <a:extLst>
            <a:ext uri="{FF2B5EF4-FFF2-40B4-BE49-F238E27FC236}">
              <a16:creationId xmlns:a16="http://schemas.microsoft.com/office/drawing/2014/main" id="{A6032E9C-D5DD-4317-B9A9-8A0DF71BFED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3" name="92 Imagen">
          <a:extLst>
            <a:ext uri="{FF2B5EF4-FFF2-40B4-BE49-F238E27FC236}">
              <a16:creationId xmlns:a16="http://schemas.microsoft.com/office/drawing/2014/main" id="{A69965FB-F8C7-4A8D-9688-3532DCA8BC19}"/>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4" name="93 Imagen">
          <a:extLst>
            <a:ext uri="{FF2B5EF4-FFF2-40B4-BE49-F238E27FC236}">
              <a16:creationId xmlns:a16="http://schemas.microsoft.com/office/drawing/2014/main" id="{411CC5AD-62A4-49A6-936E-1E5A26057EA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5" name="94 Imagen">
          <a:extLst>
            <a:ext uri="{FF2B5EF4-FFF2-40B4-BE49-F238E27FC236}">
              <a16:creationId xmlns:a16="http://schemas.microsoft.com/office/drawing/2014/main" id="{5C5067F3-9F7A-4D39-9F0F-11836123EA63}"/>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6" name="95 Imagen">
          <a:extLst>
            <a:ext uri="{FF2B5EF4-FFF2-40B4-BE49-F238E27FC236}">
              <a16:creationId xmlns:a16="http://schemas.microsoft.com/office/drawing/2014/main" id="{3E07CA03-E3A4-436D-A132-EF28BF9AD7C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7" name="96 Imagen">
          <a:extLst>
            <a:ext uri="{FF2B5EF4-FFF2-40B4-BE49-F238E27FC236}">
              <a16:creationId xmlns:a16="http://schemas.microsoft.com/office/drawing/2014/main" id="{6EF2F45E-11C4-4480-8F07-E9C3410FBC71}"/>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8" name="97 Imagen">
          <a:extLst>
            <a:ext uri="{FF2B5EF4-FFF2-40B4-BE49-F238E27FC236}">
              <a16:creationId xmlns:a16="http://schemas.microsoft.com/office/drawing/2014/main" id="{23790E5B-81EA-4903-B739-78471C607C3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99" name="98 Imagen">
          <a:extLst>
            <a:ext uri="{FF2B5EF4-FFF2-40B4-BE49-F238E27FC236}">
              <a16:creationId xmlns:a16="http://schemas.microsoft.com/office/drawing/2014/main" id="{4D13B09B-F769-4E72-A7BF-F445BF890A37}"/>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0" name="99 Imagen">
          <a:extLst>
            <a:ext uri="{FF2B5EF4-FFF2-40B4-BE49-F238E27FC236}">
              <a16:creationId xmlns:a16="http://schemas.microsoft.com/office/drawing/2014/main" id="{6FA2E6B6-81F7-4451-9A11-A0A0C593642A}"/>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1" name="100 Imagen">
          <a:extLst>
            <a:ext uri="{FF2B5EF4-FFF2-40B4-BE49-F238E27FC236}">
              <a16:creationId xmlns:a16="http://schemas.microsoft.com/office/drawing/2014/main" id="{C56C8B66-AE1A-4A8A-95C2-02F6AC75CCAF}"/>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2" name="101 Imagen">
          <a:extLst>
            <a:ext uri="{FF2B5EF4-FFF2-40B4-BE49-F238E27FC236}">
              <a16:creationId xmlns:a16="http://schemas.microsoft.com/office/drawing/2014/main" id="{7C43E3AD-C5ED-40E0-A818-2D35C4078D5E}"/>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3" name="102 Imagen">
          <a:extLst>
            <a:ext uri="{FF2B5EF4-FFF2-40B4-BE49-F238E27FC236}">
              <a16:creationId xmlns:a16="http://schemas.microsoft.com/office/drawing/2014/main" id="{550C5248-1225-45D3-9732-18F40772D33F}"/>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4" name="103 Imagen">
          <a:extLst>
            <a:ext uri="{FF2B5EF4-FFF2-40B4-BE49-F238E27FC236}">
              <a16:creationId xmlns:a16="http://schemas.microsoft.com/office/drawing/2014/main" id="{29936C6F-9238-4401-9C23-880439A6B4E7}"/>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5" name="104 Imagen">
          <a:extLst>
            <a:ext uri="{FF2B5EF4-FFF2-40B4-BE49-F238E27FC236}">
              <a16:creationId xmlns:a16="http://schemas.microsoft.com/office/drawing/2014/main" id="{0A7BDFA8-A2E0-4700-A469-DB745B540C9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6" name="105 Imagen">
          <a:extLst>
            <a:ext uri="{FF2B5EF4-FFF2-40B4-BE49-F238E27FC236}">
              <a16:creationId xmlns:a16="http://schemas.microsoft.com/office/drawing/2014/main" id="{294E163F-70ED-4C6B-B7AE-3EFEA8851077}"/>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7" name="106 Imagen">
          <a:extLst>
            <a:ext uri="{FF2B5EF4-FFF2-40B4-BE49-F238E27FC236}">
              <a16:creationId xmlns:a16="http://schemas.microsoft.com/office/drawing/2014/main" id="{0AC15EEE-C6DB-41A8-8EA7-8F6DBE4E6C4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8" name="107 Imagen">
          <a:extLst>
            <a:ext uri="{FF2B5EF4-FFF2-40B4-BE49-F238E27FC236}">
              <a16:creationId xmlns:a16="http://schemas.microsoft.com/office/drawing/2014/main" id="{5F9A4CF5-74B7-42AE-B32B-54A28746367B}"/>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09" name="108 Imagen">
          <a:extLst>
            <a:ext uri="{FF2B5EF4-FFF2-40B4-BE49-F238E27FC236}">
              <a16:creationId xmlns:a16="http://schemas.microsoft.com/office/drawing/2014/main" id="{25176797-0FD4-4831-8B08-75EF1364E705}"/>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0" name="109 Imagen">
          <a:extLst>
            <a:ext uri="{FF2B5EF4-FFF2-40B4-BE49-F238E27FC236}">
              <a16:creationId xmlns:a16="http://schemas.microsoft.com/office/drawing/2014/main" id="{689160FB-F329-4AB2-9613-6F49A3F4B95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1" name="110 Imagen">
          <a:extLst>
            <a:ext uri="{FF2B5EF4-FFF2-40B4-BE49-F238E27FC236}">
              <a16:creationId xmlns:a16="http://schemas.microsoft.com/office/drawing/2014/main" id="{1DE22AAD-0621-463B-9D6C-78E174DA9249}"/>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2" name="111 Imagen">
          <a:extLst>
            <a:ext uri="{FF2B5EF4-FFF2-40B4-BE49-F238E27FC236}">
              <a16:creationId xmlns:a16="http://schemas.microsoft.com/office/drawing/2014/main" id="{7B365625-CDD7-4453-86A2-C1D4DA655E6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3" name="112 Imagen">
          <a:extLst>
            <a:ext uri="{FF2B5EF4-FFF2-40B4-BE49-F238E27FC236}">
              <a16:creationId xmlns:a16="http://schemas.microsoft.com/office/drawing/2014/main" id="{F28D8FD3-3947-4236-B641-42B554A66B9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4" name="113 Imagen">
          <a:extLst>
            <a:ext uri="{FF2B5EF4-FFF2-40B4-BE49-F238E27FC236}">
              <a16:creationId xmlns:a16="http://schemas.microsoft.com/office/drawing/2014/main" id="{B7F29353-30CA-48B1-9169-23A1AFBB6CB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5" name="114 Imagen">
          <a:extLst>
            <a:ext uri="{FF2B5EF4-FFF2-40B4-BE49-F238E27FC236}">
              <a16:creationId xmlns:a16="http://schemas.microsoft.com/office/drawing/2014/main" id="{0F130E15-658E-46EB-B35A-0A5F38F613C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6" name="115 Imagen">
          <a:extLst>
            <a:ext uri="{FF2B5EF4-FFF2-40B4-BE49-F238E27FC236}">
              <a16:creationId xmlns:a16="http://schemas.microsoft.com/office/drawing/2014/main" id="{B2E6F86F-3063-4797-BB42-C81885D5094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7" name="116 Imagen">
          <a:extLst>
            <a:ext uri="{FF2B5EF4-FFF2-40B4-BE49-F238E27FC236}">
              <a16:creationId xmlns:a16="http://schemas.microsoft.com/office/drawing/2014/main" id="{30AA42C0-AD2C-433C-A2A3-39C16120FD2E}"/>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8" name="117 Imagen">
          <a:extLst>
            <a:ext uri="{FF2B5EF4-FFF2-40B4-BE49-F238E27FC236}">
              <a16:creationId xmlns:a16="http://schemas.microsoft.com/office/drawing/2014/main" id="{B45E9EB2-FB89-4780-AE8E-A9FA6577D88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19" name="118 Imagen">
          <a:extLst>
            <a:ext uri="{FF2B5EF4-FFF2-40B4-BE49-F238E27FC236}">
              <a16:creationId xmlns:a16="http://schemas.microsoft.com/office/drawing/2014/main" id="{FE341ADA-838C-46AD-AD0E-97A9744F0B8F}"/>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20" name="119 Imagen">
          <a:extLst>
            <a:ext uri="{FF2B5EF4-FFF2-40B4-BE49-F238E27FC236}">
              <a16:creationId xmlns:a16="http://schemas.microsoft.com/office/drawing/2014/main" id="{A589F5D2-236D-4E59-8BC6-164E4DB0133E}"/>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21" name="120 Imagen">
          <a:extLst>
            <a:ext uri="{FF2B5EF4-FFF2-40B4-BE49-F238E27FC236}">
              <a16:creationId xmlns:a16="http://schemas.microsoft.com/office/drawing/2014/main" id="{36234A19-B8DC-4FCA-AF9F-F6E12E816353}"/>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22" name="121 Imagen">
          <a:extLst>
            <a:ext uri="{FF2B5EF4-FFF2-40B4-BE49-F238E27FC236}">
              <a16:creationId xmlns:a16="http://schemas.microsoft.com/office/drawing/2014/main" id="{52ADA54D-F43B-4500-80A5-0AA2B6D04C2A}"/>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23" name="122 Imagen">
          <a:extLst>
            <a:ext uri="{FF2B5EF4-FFF2-40B4-BE49-F238E27FC236}">
              <a16:creationId xmlns:a16="http://schemas.microsoft.com/office/drawing/2014/main" id="{B83F0B05-F4AB-464F-B874-A807C69C5A07}"/>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twoCellAnchor editAs="oneCell">
    <xdr:from>
      <xdr:col>12</xdr:col>
      <xdr:colOff>1314450</xdr:colOff>
      <xdr:row>97</xdr:row>
      <xdr:rowOff>0</xdr:rowOff>
    </xdr:from>
    <xdr:to>
      <xdr:col>13</xdr:col>
      <xdr:colOff>0</xdr:colOff>
      <xdr:row>97</xdr:row>
      <xdr:rowOff>128587</xdr:rowOff>
    </xdr:to>
    <xdr:pic>
      <xdr:nvPicPr>
        <xdr:cNvPr id="124" name="125 Imagen">
          <a:extLst>
            <a:ext uri="{FF2B5EF4-FFF2-40B4-BE49-F238E27FC236}">
              <a16:creationId xmlns:a16="http://schemas.microsoft.com/office/drawing/2014/main" id="{37F94FF6-FCF5-4F02-9599-BADDDCF7F235}"/>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25" name="126 Imagen">
          <a:extLst>
            <a:ext uri="{FF2B5EF4-FFF2-40B4-BE49-F238E27FC236}">
              <a16:creationId xmlns:a16="http://schemas.microsoft.com/office/drawing/2014/main" id="{BCC9EA21-7EF3-4FBF-A191-10FBC9F805BA}"/>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26" name="127 Imagen">
          <a:extLst>
            <a:ext uri="{FF2B5EF4-FFF2-40B4-BE49-F238E27FC236}">
              <a16:creationId xmlns:a16="http://schemas.microsoft.com/office/drawing/2014/main" id="{942DDFEA-1408-497F-B66C-89F2D57F5155}"/>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27" name="128 Imagen">
          <a:extLst>
            <a:ext uri="{FF2B5EF4-FFF2-40B4-BE49-F238E27FC236}">
              <a16:creationId xmlns:a16="http://schemas.microsoft.com/office/drawing/2014/main" id="{82B72EA2-34F6-48DB-BDF0-3B072DF3B600}"/>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28" name="129 Imagen">
          <a:extLst>
            <a:ext uri="{FF2B5EF4-FFF2-40B4-BE49-F238E27FC236}">
              <a16:creationId xmlns:a16="http://schemas.microsoft.com/office/drawing/2014/main" id="{0CD36570-BBFE-4D2A-A933-D9EA83710352}"/>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29" name="130 Imagen">
          <a:extLst>
            <a:ext uri="{FF2B5EF4-FFF2-40B4-BE49-F238E27FC236}">
              <a16:creationId xmlns:a16="http://schemas.microsoft.com/office/drawing/2014/main" id="{5738299C-D3F8-4AF7-9310-BDB6EEC9BCA2}"/>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0" name="131 Imagen">
          <a:extLst>
            <a:ext uri="{FF2B5EF4-FFF2-40B4-BE49-F238E27FC236}">
              <a16:creationId xmlns:a16="http://schemas.microsoft.com/office/drawing/2014/main" id="{10788DED-154E-4E8A-9518-43033E4CF910}"/>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1" name="132 Imagen">
          <a:extLst>
            <a:ext uri="{FF2B5EF4-FFF2-40B4-BE49-F238E27FC236}">
              <a16:creationId xmlns:a16="http://schemas.microsoft.com/office/drawing/2014/main" id="{4AF76AB7-58B3-4B11-8DC8-778AE33F3AAA}"/>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2" name="133 Imagen">
          <a:extLst>
            <a:ext uri="{FF2B5EF4-FFF2-40B4-BE49-F238E27FC236}">
              <a16:creationId xmlns:a16="http://schemas.microsoft.com/office/drawing/2014/main" id="{97135D65-53DE-484C-BD5E-3C3A2469533E}"/>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3" name="134 Imagen">
          <a:extLst>
            <a:ext uri="{FF2B5EF4-FFF2-40B4-BE49-F238E27FC236}">
              <a16:creationId xmlns:a16="http://schemas.microsoft.com/office/drawing/2014/main" id="{1E2B495F-1F4A-4678-A5EE-1B098904D507}"/>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4" name="135 Imagen">
          <a:extLst>
            <a:ext uri="{FF2B5EF4-FFF2-40B4-BE49-F238E27FC236}">
              <a16:creationId xmlns:a16="http://schemas.microsoft.com/office/drawing/2014/main" id="{659E35AE-CA9C-450C-BAEC-547FBE85F92B}"/>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5" name="136 Imagen">
          <a:extLst>
            <a:ext uri="{FF2B5EF4-FFF2-40B4-BE49-F238E27FC236}">
              <a16:creationId xmlns:a16="http://schemas.microsoft.com/office/drawing/2014/main" id="{4B12AD4A-0C69-4E7C-9802-226834F6E59D}"/>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6" name="137 Imagen">
          <a:extLst>
            <a:ext uri="{FF2B5EF4-FFF2-40B4-BE49-F238E27FC236}">
              <a16:creationId xmlns:a16="http://schemas.microsoft.com/office/drawing/2014/main" id="{21D93E14-3B9B-4CB0-8611-5DE579DF05B3}"/>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7" name="138 Imagen">
          <a:extLst>
            <a:ext uri="{FF2B5EF4-FFF2-40B4-BE49-F238E27FC236}">
              <a16:creationId xmlns:a16="http://schemas.microsoft.com/office/drawing/2014/main" id="{639E09AD-CF71-413A-83D8-76C402040199}"/>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8" name="139 Imagen">
          <a:extLst>
            <a:ext uri="{FF2B5EF4-FFF2-40B4-BE49-F238E27FC236}">
              <a16:creationId xmlns:a16="http://schemas.microsoft.com/office/drawing/2014/main" id="{EA75E4CD-F588-45BE-BE48-D7EFA8748B68}"/>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39" name="140 Imagen">
          <a:extLst>
            <a:ext uri="{FF2B5EF4-FFF2-40B4-BE49-F238E27FC236}">
              <a16:creationId xmlns:a16="http://schemas.microsoft.com/office/drawing/2014/main" id="{A9101E91-1F8C-44C9-BCE3-FEBCFB8F4BEE}"/>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twoCellAnchor editAs="oneCell">
    <xdr:from>
      <xdr:col>12</xdr:col>
      <xdr:colOff>1314450</xdr:colOff>
      <xdr:row>97</xdr:row>
      <xdr:rowOff>0</xdr:rowOff>
    </xdr:from>
    <xdr:to>
      <xdr:col>13</xdr:col>
      <xdr:colOff>0</xdr:colOff>
      <xdr:row>97</xdr:row>
      <xdr:rowOff>128587</xdr:rowOff>
    </xdr:to>
    <xdr:pic>
      <xdr:nvPicPr>
        <xdr:cNvPr id="140" name="141 Imagen">
          <a:extLst>
            <a:ext uri="{FF2B5EF4-FFF2-40B4-BE49-F238E27FC236}">
              <a16:creationId xmlns:a16="http://schemas.microsoft.com/office/drawing/2014/main" id="{9D128194-B9E5-44CB-8793-6A0C45AB2137}"/>
            </a:ext>
          </a:extLst>
        </xdr:cNvPr>
        <xdr:cNvPicPr/>
      </xdr:nvPicPr>
      <xdr:blipFill>
        <a:blip xmlns:r="http://schemas.openxmlformats.org/officeDocument/2006/relationships" r:embed="rId1" cstate="print"/>
        <a:srcRect/>
        <a:stretch>
          <a:fillRect/>
        </a:stretch>
      </xdr:blipFill>
      <xdr:spPr bwMode="auto">
        <a:xfrm>
          <a:off x="12039600" y="18354675"/>
          <a:ext cx="0" cy="128587"/>
        </a:xfrm>
        <a:prstGeom prst="rect">
          <a:avLst/>
        </a:prstGeom>
        <a:noFill/>
        <a:ln w="9525">
          <a:noFill/>
          <a:miter lim="800000"/>
          <a:headEnd/>
          <a:tailEnd/>
        </a:ln>
      </xdr:spPr>
    </xdr:pic>
    <xdr:clientData/>
  </xdr:twoCellAnchor>
  <xdr:oneCellAnchor>
    <xdr:from>
      <xdr:col>12</xdr:col>
      <xdr:colOff>1314450</xdr:colOff>
      <xdr:row>96</xdr:row>
      <xdr:rowOff>0</xdr:rowOff>
    </xdr:from>
    <xdr:ext cx="1058" cy="214312"/>
    <xdr:pic>
      <xdr:nvPicPr>
        <xdr:cNvPr id="141" name="142 Imagen">
          <a:extLst>
            <a:ext uri="{FF2B5EF4-FFF2-40B4-BE49-F238E27FC236}">
              <a16:creationId xmlns:a16="http://schemas.microsoft.com/office/drawing/2014/main" id="{60F67FB8-AE7C-4043-8B88-024A01A5E839}"/>
            </a:ext>
          </a:extLst>
        </xdr:cNvPr>
        <xdr:cNvPicPr/>
      </xdr:nvPicPr>
      <xdr:blipFill>
        <a:blip xmlns:r="http://schemas.openxmlformats.org/officeDocument/2006/relationships" r:embed="rId1" cstate="print"/>
        <a:srcRect/>
        <a:stretch>
          <a:fillRect/>
        </a:stretch>
      </xdr:blipFill>
      <xdr:spPr bwMode="auto">
        <a:xfrm>
          <a:off x="12039600" y="18164175"/>
          <a:ext cx="1058" cy="214312"/>
        </a:xfrm>
        <a:prstGeom prst="rect">
          <a:avLst/>
        </a:prstGeom>
        <a:noFill/>
        <a:ln w="9525">
          <a:noFill/>
          <a:miter lim="800000"/>
          <a:headEnd/>
          <a:tailEnd/>
        </a:ln>
      </xdr:spPr>
    </xdr:pic>
    <xdr:clientData/>
  </xdr:oneCellAnchor>
  <xdr:oneCellAnchor>
    <xdr:from>
      <xdr:col>12</xdr:col>
      <xdr:colOff>1314450</xdr:colOff>
      <xdr:row>96</xdr:row>
      <xdr:rowOff>0</xdr:rowOff>
    </xdr:from>
    <xdr:ext cx="1058" cy="214312"/>
    <xdr:pic>
      <xdr:nvPicPr>
        <xdr:cNvPr id="142" name="143 Imagen">
          <a:extLst>
            <a:ext uri="{FF2B5EF4-FFF2-40B4-BE49-F238E27FC236}">
              <a16:creationId xmlns:a16="http://schemas.microsoft.com/office/drawing/2014/main" id="{212B360C-DAB3-43E6-84A9-AAF03DD8214B}"/>
            </a:ext>
          </a:extLst>
        </xdr:cNvPr>
        <xdr:cNvPicPr/>
      </xdr:nvPicPr>
      <xdr:blipFill>
        <a:blip xmlns:r="http://schemas.openxmlformats.org/officeDocument/2006/relationships" r:embed="rId1" cstate="print"/>
        <a:srcRect/>
        <a:stretch>
          <a:fillRect/>
        </a:stretch>
      </xdr:blipFill>
      <xdr:spPr bwMode="auto">
        <a:xfrm>
          <a:off x="12039600" y="18164175"/>
          <a:ext cx="1058" cy="214312"/>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85737"/>
    <xdr:pic>
      <xdr:nvPicPr>
        <xdr:cNvPr id="143" name="144 Imagen">
          <a:extLst>
            <a:ext uri="{FF2B5EF4-FFF2-40B4-BE49-F238E27FC236}">
              <a16:creationId xmlns:a16="http://schemas.microsoft.com/office/drawing/2014/main" id="{A03457FB-9C5C-4D95-92A3-DE9B217BD563}"/>
            </a:ext>
          </a:extLst>
        </xdr:cNvPr>
        <xdr:cNvPicPr/>
      </xdr:nvPicPr>
      <xdr:blipFill>
        <a:blip xmlns:r="http://schemas.openxmlformats.org/officeDocument/2006/relationships" r:embed="rId1" cstate="print"/>
        <a:srcRect/>
        <a:stretch>
          <a:fillRect/>
        </a:stretch>
      </xdr:blipFill>
      <xdr:spPr bwMode="auto">
        <a:xfrm>
          <a:off x="12039600" y="18354675"/>
          <a:ext cx="1058" cy="18573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85737"/>
    <xdr:pic>
      <xdr:nvPicPr>
        <xdr:cNvPr id="144" name="145 Imagen">
          <a:extLst>
            <a:ext uri="{FF2B5EF4-FFF2-40B4-BE49-F238E27FC236}">
              <a16:creationId xmlns:a16="http://schemas.microsoft.com/office/drawing/2014/main" id="{7B757412-799D-44E1-91BB-8AFD9DA4797B}"/>
            </a:ext>
          </a:extLst>
        </xdr:cNvPr>
        <xdr:cNvPicPr/>
      </xdr:nvPicPr>
      <xdr:blipFill>
        <a:blip xmlns:r="http://schemas.openxmlformats.org/officeDocument/2006/relationships" r:embed="rId1" cstate="print"/>
        <a:srcRect/>
        <a:stretch>
          <a:fillRect/>
        </a:stretch>
      </xdr:blipFill>
      <xdr:spPr bwMode="auto">
        <a:xfrm>
          <a:off x="12039600" y="18354675"/>
          <a:ext cx="1058" cy="18573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45" name="146 Imagen">
          <a:extLst>
            <a:ext uri="{FF2B5EF4-FFF2-40B4-BE49-F238E27FC236}">
              <a16:creationId xmlns:a16="http://schemas.microsoft.com/office/drawing/2014/main" id="{D3B32BF7-7C96-4249-8721-6B3072F3F1E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46" name="147 Imagen">
          <a:extLst>
            <a:ext uri="{FF2B5EF4-FFF2-40B4-BE49-F238E27FC236}">
              <a16:creationId xmlns:a16="http://schemas.microsoft.com/office/drawing/2014/main" id="{EC8A0B08-2799-439F-916E-C6676D626BA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47" name="148 Imagen">
          <a:extLst>
            <a:ext uri="{FF2B5EF4-FFF2-40B4-BE49-F238E27FC236}">
              <a16:creationId xmlns:a16="http://schemas.microsoft.com/office/drawing/2014/main" id="{8569FDDE-02BD-4C12-AEE5-19677C36D602}"/>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48" name="149 Imagen">
          <a:extLst>
            <a:ext uri="{FF2B5EF4-FFF2-40B4-BE49-F238E27FC236}">
              <a16:creationId xmlns:a16="http://schemas.microsoft.com/office/drawing/2014/main" id="{5AAB962A-E761-450D-B4D0-9495AD79996A}"/>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49" name="150 Imagen">
          <a:extLst>
            <a:ext uri="{FF2B5EF4-FFF2-40B4-BE49-F238E27FC236}">
              <a16:creationId xmlns:a16="http://schemas.microsoft.com/office/drawing/2014/main" id="{118577A0-62FE-4596-98A4-715D5F7FADA2}"/>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0" name="151 Imagen">
          <a:extLst>
            <a:ext uri="{FF2B5EF4-FFF2-40B4-BE49-F238E27FC236}">
              <a16:creationId xmlns:a16="http://schemas.microsoft.com/office/drawing/2014/main" id="{B3ACE10D-1438-44AF-8EDA-6DC92CC7E91C}"/>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1" name="152 Imagen">
          <a:extLst>
            <a:ext uri="{FF2B5EF4-FFF2-40B4-BE49-F238E27FC236}">
              <a16:creationId xmlns:a16="http://schemas.microsoft.com/office/drawing/2014/main" id="{FABD7AA6-4360-4A9C-A45C-38AE1D57038D}"/>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2" name="153 Imagen">
          <a:extLst>
            <a:ext uri="{FF2B5EF4-FFF2-40B4-BE49-F238E27FC236}">
              <a16:creationId xmlns:a16="http://schemas.microsoft.com/office/drawing/2014/main" id="{B2408222-0E83-4DE8-AD96-889E13257F52}"/>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3" name="154 Imagen">
          <a:extLst>
            <a:ext uri="{FF2B5EF4-FFF2-40B4-BE49-F238E27FC236}">
              <a16:creationId xmlns:a16="http://schemas.microsoft.com/office/drawing/2014/main" id="{4C5AEAED-9C92-491D-96A9-310A82F561B6}"/>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4" name="155 Imagen">
          <a:extLst>
            <a:ext uri="{FF2B5EF4-FFF2-40B4-BE49-F238E27FC236}">
              <a16:creationId xmlns:a16="http://schemas.microsoft.com/office/drawing/2014/main" id="{ED4E05C2-1A2C-41FB-A32B-3E4EE5992315}"/>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5" name="156 Imagen">
          <a:extLst>
            <a:ext uri="{FF2B5EF4-FFF2-40B4-BE49-F238E27FC236}">
              <a16:creationId xmlns:a16="http://schemas.microsoft.com/office/drawing/2014/main" id="{CB01F238-1E20-493A-86BA-216A73935D35}"/>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6" name="157 Imagen">
          <a:extLst>
            <a:ext uri="{FF2B5EF4-FFF2-40B4-BE49-F238E27FC236}">
              <a16:creationId xmlns:a16="http://schemas.microsoft.com/office/drawing/2014/main" id="{BB97F6BF-B098-496A-8F10-FAAD144E2910}"/>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7" name="158 Imagen">
          <a:extLst>
            <a:ext uri="{FF2B5EF4-FFF2-40B4-BE49-F238E27FC236}">
              <a16:creationId xmlns:a16="http://schemas.microsoft.com/office/drawing/2014/main" id="{686FABF3-9CC0-45EE-BFCF-878825B50386}"/>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8" name="159 Imagen">
          <a:extLst>
            <a:ext uri="{FF2B5EF4-FFF2-40B4-BE49-F238E27FC236}">
              <a16:creationId xmlns:a16="http://schemas.microsoft.com/office/drawing/2014/main" id="{2F612336-CF83-41BD-ABFF-E726083A45E1}"/>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59" name="160 Imagen">
          <a:extLst>
            <a:ext uri="{FF2B5EF4-FFF2-40B4-BE49-F238E27FC236}">
              <a16:creationId xmlns:a16="http://schemas.microsoft.com/office/drawing/2014/main" id="{D624672E-021A-47ED-BDB2-86298EE460F4}"/>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0" name="161 Imagen">
          <a:extLst>
            <a:ext uri="{FF2B5EF4-FFF2-40B4-BE49-F238E27FC236}">
              <a16:creationId xmlns:a16="http://schemas.microsoft.com/office/drawing/2014/main" id="{55C611F6-A759-40C1-A746-EA2C338E238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1" name="162 Imagen">
          <a:extLst>
            <a:ext uri="{FF2B5EF4-FFF2-40B4-BE49-F238E27FC236}">
              <a16:creationId xmlns:a16="http://schemas.microsoft.com/office/drawing/2014/main" id="{C7925821-403A-4F6E-BCE9-59809F0B03C1}"/>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2" name="163 Imagen">
          <a:extLst>
            <a:ext uri="{FF2B5EF4-FFF2-40B4-BE49-F238E27FC236}">
              <a16:creationId xmlns:a16="http://schemas.microsoft.com/office/drawing/2014/main" id="{015349F9-48FD-471A-9C7C-76E92BABB540}"/>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3" name="164 Imagen">
          <a:extLst>
            <a:ext uri="{FF2B5EF4-FFF2-40B4-BE49-F238E27FC236}">
              <a16:creationId xmlns:a16="http://schemas.microsoft.com/office/drawing/2014/main" id="{D57E9E20-9E3B-4615-A770-DF2E2664864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4" name="165 Imagen">
          <a:extLst>
            <a:ext uri="{FF2B5EF4-FFF2-40B4-BE49-F238E27FC236}">
              <a16:creationId xmlns:a16="http://schemas.microsoft.com/office/drawing/2014/main" id="{DB5E7D86-DFB4-45F8-9207-EA23C02E35D0}"/>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5" name="166 Imagen">
          <a:extLst>
            <a:ext uri="{FF2B5EF4-FFF2-40B4-BE49-F238E27FC236}">
              <a16:creationId xmlns:a16="http://schemas.microsoft.com/office/drawing/2014/main" id="{36CE5225-4DA6-4859-827F-2D2CBDE5B7BB}"/>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6" name="167 Imagen">
          <a:extLst>
            <a:ext uri="{FF2B5EF4-FFF2-40B4-BE49-F238E27FC236}">
              <a16:creationId xmlns:a16="http://schemas.microsoft.com/office/drawing/2014/main" id="{9D721FCC-97DD-4EC5-83E5-F29853CC3045}"/>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7" name="168 Imagen">
          <a:extLst>
            <a:ext uri="{FF2B5EF4-FFF2-40B4-BE49-F238E27FC236}">
              <a16:creationId xmlns:a16="http://schemas.microsoft.com/office/drawing/2014/main" id="{D183B390-2C6D-48CA-AD37-CE95A136923F}"/>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8" name="169 Imagen">
          <a:extLst>
            <a:ext uri="{FF2B5EF4-FFF2-40B4-BE49-F238E27FC236}">
              <a16:creationId xmlns:a16="http://schemas.microsoft.com/office/drawing/2014/main" id="{508B58FB-C444-4F61-9955-129A6DE165B0}"/>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69" name="170 Imagen">
          <a:extLst>
            <a:ext uri="{FF2B5EF4-FFF2-40B4-BE49-F238E27FC236}">
              <a16:creationId xmlns:a16="http://schemas.microsoft.com/office/drawing/2014/main" id="{A4F6C7E6-024A-450B-937E-2FACB4BF51FB}"/>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0" name="171 Imagen">
          <a:extLst>
            <a:ext uri="{FF2B5EF4-FFF2-40B4-BE49-F238E27FC236}">
              <a16:creationId xmlns:a16="http://schemas.microsoft.com/office/drawing/2014/main" id="{A7FADBB7-6FA3-46F7-B856-84CA5CFBBE63}"/>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1" name="172 Imagen">
          <a:extLst>
            <a:ext uri="{FF2B5EF4-FFF2-40B4-BE49-F238E27FC236}">
              <a16:creationId xmlns:a16="http://schemas.microsoft.com/office/drawing/2014/main" id="{2F3061AA-E8B5-4D22-A322-0B59FA94937A}"/>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2" name="173 Imagen">
          <a:extLst>
            <a:ext uri="{FF2B5EF4-FFF2-40B4-BE49-F238E27FC236}">
              <a16:creationId xmlns:a16="http://schemas.microsoft.com/office/drawing/2014/main" id="{41AB0D58-3197-413F-899A-0016F751D084}"/>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3" name="174 Imagen">
          <a:extLst>
            <a:ext uri="{FF2B5EF4-FFF2-40B4-BE49-F238E27FC236}">
              <a16:creationId xmlns:a16="http://schemas.microsoft.com/office/drawing/2014/main" id="{DA65786A-9CE2-480D-9779-9355D6E6CF56}"/>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4" name="175 Imagen">
          <a:extLst>
            <a:ext uri="{FF2B5EF4-FFF2-40B4-BE49-F238E27FC236}">
              <a16:creationId xmlns:a16="http://schemas.microsoft.com/office/drawing/2014/main" id="{EB2FB057-650E-4632-A72A-500EC2896E90}"/>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5" name="176 Imagen">
          <a:extLst>
            <a:ext uri="{FF2B5EF4-FFF2-40B4-BE49-F238E27FC236}">
              <a16:creationId xmlns:a16="http://schemas.microsoft.com/office/drawing/2014/main" id="{50F7D2EF-22ED-4F8E-9E02-E05B857D8CC1}"/>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6" name="177 Imagen">
          <a:extLst>
            <a:ext uri="{FF2B5EF4-FFF2-40B4-BE49-F238E27FC236}">
              <a16:creationId xmlns:a16="http://schemas.microsoft.com/office/drawing/2014/main" id="{EC1BE56D-11DD-4B96-89FD-249C12F5745E}"/>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7" name="178 Imagen">
          <a:extLst>
            <a:ext uri="{FF2B5EF4-FFF2-40B4-BE49-F238E27FC236}">
              <a16:creationId xmlns:a16="http://schemas.microsoft.com/office/drawing/2014/main" id="{7FEC1D7E-ABD1-46AF-BC18-7D309531E7EC}"/>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8" name="179 Imagen">
          <a:extLst>
            <a:ext uri="{FF2B5EF4-FFF2-40B4-BE49-F238E27FC236}">
              <a16:creationId xmlns:a16="http://schemas.microsoft.com/office/drawing/2014/main" id="{4979EDDC-B38F-4D37-9F9B-B5D9862CC306}"/>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79" name="180 Imagen">
          <a:extLst>
            <a:ext uri="{FF2B5EF4-FFF2-40B4-BE49-F238E27FC236}">
              <a16:creationId xmlns:a16="http://schemas.microsoft.com/office/drawing/2014/main" id="{9B488662-04D4-4B15-B873-790C8CADF404}"/>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80" name="181 Imagen">
          <a:extLst>
            <a:ext uri="{FF2B5EF4-FFF2-40B4-BE49-F238E27FC236}">
              <a16:creationId xmlns:a16="http://schemas.microsoft.com/office/drawing/2014/main" id="{C5F54017-BAF6-4E7D-8E12-AAF2099B5D87}"/>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81" name="182 Imagen">
          <a:extLst>
            <a:ext uri="{FF2B5EF4-FFF2-40B4-BE49-F238E27FC236}">
              <a16:creationId xmlns:a16="http://schemas.microsoft.com/office/drawing/2014/main" id="{042E202F-FECC-48B5-8E82-A6903E586158}"/>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82" name="183 Imagen">
          <a:extLst>
            <a:ext uri="{FF2B5EF4-FFF2-40B4-BE49-F238E27FC236}">
              <a16:creationId xmlns:a16="http://schemas.microsoft.com/office/drawing/2014/main" id="{35D65DDF-A78E-4FF2-BB52-5792A6EAEC1A}"/>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83" name="184 Imagen">
          <a:extLst>
            <a:ext uri="{FF2B5EF4-FFF2-40B4-BE49-F238E27FC236}">
              <a16:creationId xmlns:a16="http://schemas.microsoft.com/office/drawing/2014/main" id="{6BD48B0A-A8FC-4CD6-A720-C2088DD34222}"/>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128587"/>
    <xdr:pic>
      <xdr:nvPicPr>
        <xdr:cNvPr id="184" name="185 Imagen">
          <a:extLst>
            <a:ext uri="{FF2B5EF4-FFF2-40B4-BE49-F238E27FC236}">
              <a16:creationId xmlns:a16="http://schemas.microsoft.com/office/drawing/2014/main" id="{EC578CE2-9C05-489E-92DE-BEAAB2F7BFD9}"/>
            </a:ext>
          </a:extLst>
        </xdr:cNvPr>
        <xdr:cNvPicPr/>
      </xdr:nvPicPr>
      <xdr:blipFill>
        <a:blip xmlns:r="http://schemas.openxmlformats.org/officeDocument/2006/relationships" r:embed="rId1" cstate="print"/>
        <a:srcRect/>
        <a:stretch>
          <a:fillRect/>
        </a:stretch>
      </xdr:blipFill>
      <xdr:spPr bwMode="auto">
        <a:xfrm>
          <a:off x="1203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85" name="186 Imagen">
          <a:extLst>
            <a:ext uri="{FF2B5EF4-FFF2-40B4-BE49-F238E27FC236}">
              <a16:creationId xmlns:a16="http://schemas.microsoft.com/office/drawing/2014/main" id="{F5DB5F8A-580C-4218-8FFF-59B75029911B}"/>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86" name="187 Imagen">
          <a:extLst>
            <a:ext uri="{FF2B5EF4-FFF2-40B4-BE49-F238E27FC236}">
              <a16:creationId xmlns:a16="http://schemas.microsoft.com/office/drawing/2014/main" id="{92912329-C5BC-4CC1-8FA1-EE51DA18C53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87" name="188 Imagen">
          <a:extLst>
            <a:ext uri="{FF2B5EF4-FFF2-40B4-BE49-F238E27FC236}">
              <a16:creationId xmlns:a16="http://schemas.microsoft.com/office/drawing/2014/main" id="{07E973AC-9312-4B59-BCE0-01CB4B6931D5}"/>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88" name="189 Imagen">
          <a:extLst>
            <a:ext uri="{FF2B5EF4-FFF2-40B4-BE49-F238E27FC236}">
              <a16:creationId xmlns:a16="http://schemas.microsoft.com/office/drawing/2014/main" id="{817D2850-4FB4-492D-B42D-891E52A27A2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89" name="190 Imagen">
          <a:extLst>
            <a:ext uri="{FF2B5EF4-FFF2-40B4-BE49-F238E27FC236}">
              <a16:creationId xmlns:a16="http://schemas.microsoft.com/office/drawing/2014/main" id="{4C635A6D-911C-4E4E-842E-D02FCADD2D43}"/>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0" name="191 Imagen">
          <a:extLst>
            <a:ext uri="{FF2B5EF4-FFF2-40B4-BE49-F238E27FC236}">
              <a16:creationId xmlns:a16="http://schemas.microsoft.com/office/drawing/2014/main" id="{90024528-6C7D-48FB-B39F-A4AC0295A98A}"/>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1" name="192 Imagen">
          <a:extLst>
            <a:ext uri="{FF2B5EF4-FFF2-40B4-BE49-F238E27FC236}">
              <a16:creationId xmlns:a16="http://schemas.microsoft.com/office/drawing/2014/main" id="{011A09D0-DF14-47B4-902E-4DABE6133D6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2" name="193 Imagen">
          <a:extLst>
            <a:ext uri="{FF2B5EF4-FFF2-40B4-BE49-F238E27FC236}">
              <a16:creationId xmlns:a16="http://schemas.microsoft.com/office/drawing/2014/main" id="{1CE8C64A-FD7E-428B-BF46-6B05183B406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3" name="194 Imagen">
          <a:extLst>
            <a:ext uri="{FF2B5EF4-FFF2-40B4-BE49-F238E27FC236}">
              <a16:creationId xmlns:a16="http://schemas.microsoft.com/office/drawing/2014/main" id="{6C3363DA-A759-44CE-AFD0-4F7AA929001F}"/>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4" name="195 Imagen">
          <a:extLst>
            <a:ext uri="{FF2B5EF4-FFF2-40B4-BE49-F238E27FC236}">
              <a16:creationId xmlns:a16="http://schemas.microsoft.com/office/drawing/2014/main" id="{3467CB70-02FD-46FB-A9C7-5CAE0C6B9113}"/>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5" name="196 Imagen">
          <a:extLst>
            <a:ext uri="{FF2B5EF4-FFF2-40B4-BE49-F238E27FC236}">
              <a16:creationId xmlns:a16="http://schemas.microsoft.com/office/drawing/2014/main" id="{5C3D781F-2359-458F-A292-AACFAEB3D4D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6" name="197 Imagen">
          <a:extLst>
            <a:ext uri="{FF2B5EF4-FFF2-40B4-BE49-F238E27FC236}">
              <a16:creationId xmlns:a16="http://schemas.microsoft.com/office/drawing/2014/main" id="{0D45031D-F5B6-44EB-922E-40A93C9EEF22}"/>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7" name="198 Imagen">
          <a:extLst>
            <a:ext uri="{FF2B5EF4-FFF2-40B4-BE49-F238E27FC236}">
              <a16:creationId xmlns:a16="http://schemas.microsoft.com/office/drawing/2014/main" id="{E78AB4E7-742F-4752-AB8A-890D207B9A3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8" name="199 Imagen">
          <a:extLst>
            <a:ext uri="{FF2B5EF4-FFF2-40B4-BE49-F238E27FC236}">
              <a16:creationId xmlns:a16="http://schemas.microsoft.com/office/drawing/2014/main" id="{8141FD39-310A-4E03-A1F8-2D187CB09EA9}"/>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199" name="200 Imagen">
          <a:extLst>
            <a:ext uri="{FF2B5EF4-FFF2-40B4-BE49-F238E27FC236}">
              <a16:creationId xmlns:a16="http://schemas.microsoft.com/office/drawing/2014/main" id="{4C65AE3A-3AA6-45C6-8938-8001FF97DABA}"/>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00" name="201 Imagen">
          <a:extLst>
            <a:ext uri="{FF2B5EF4-FFF2-40B4-BE49-F238E27FC236}">
              <a16:creationId xmlns:a16="http://schemas.microsoft.com/office/drawing/2014/main" id="{55FF4BD1-C4A2-4C8E-B85F-D54C4618FAA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01" name="202 Imagen">
          <a:extLst>
            <a:ext uri="{FF2B5EF4-FFF2-40B4-BE49-F238E27FC236}">
              <a16:creationId xmlns:a16="http://schemas.microsoft.com/office/drawing/2014/main" id="{032FED70-E4F6-4BF0-A572-CF4E345F1A1F}"/>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96</xdr:row>
      <xdr:rowOff>0</xdr:rowOff>
    </xdr:from>
    <xdr:ext cx="1058" cy="214312"/>
    <xdr:pic>
      <xdr:nvPicPr>
        <xdr:cNvPr id="202" name="203 Imagen">
          <a:extLst>
            <a:ext uri="{FF2B5EF4-FFF2-40B4-BE49-F238E27FC236}">
              <a16:creationId xmlns:a16="http://schemas.microsoft.com/office/drawing/2014/main" id="{D2B6B2A8-E597-4342-BC9E-A0CA17CD28B9}"/>
            </a:ext>
          </a:extLst>
        </xdr:cNvPr>
        <xdr:cNvPicPr/>
      </xdr:nvPicPr>
      <xdr:blipFill>
        <a:blip xmlns:r="http://schemas.openxmlformats.org/officeDocument/2006/relationships" r:embed="rId1" cstate="print"/>
        <a:srcRect/>
        <a:stretch>
          <a:fillRect/>
        </a:stretch>
      </xdr:blipFill>
      <xdr:spPr bwMode="auto">
        <a:xfrm>
          <a:off x="15849600" y="18164175"/>
          <a:ext cx="1058" cy="214312"/>
        </a:xfrm>
        <a:prstGeom prst="rect">
          <a:avLst/>
        </a:prstGeom>
        <a:noFill/>
        <a:ln w="9525">
          <a:noFill/>
          <a:miter lim="800000"/>
          <a:headEnd/>
          <a:tailEnd/>
        </a:ln>
      </xdr:spPr>
    </xdr:pic>
    <xdr:clientData/>
  </xdr:oneCellAnchor>
  <xdr:oneCellAnchor>
    <xdr:from>
      <xdr:col>16</xdr:col>
      <xdr:colOff>1314450</xdr:colOff>
      <xdr:row>96</xdr:row>
      <xdr:rowOff>0</xdr:rowOff>
    </xdr:from>
    <xdr:ext cx="1058" cy="214312"/>
    <xdr:pic>
      <xdr:nvPicPr>
        <xdr:cNvPr id="203" name="204 Imagen">
          <a:extLst>
            <a:ext uri="{FF2B5EF4-FFF2-40B4-BE49-F238E27FC236}">
              <a16:creationId xmlns:a16="http://schemas.microsoft.com/office/drawing/2014/main" id="{25FC105C-E4F1-46ED-A332-9EB94A775DD4}"/>
            </a:ext>
          </a:extLst>
        </xdr:cNvPr>
        <xdr:cNvPicPr/>
      </xdr:nvPicPr>
      <xdr:blipFill>
        <a:blip xmlns:r="http://schemas.openxmlformats.org/officeDocument/2006/relationships" r:embed="rId1" cstate="print"/>
        <a:srcRect/>
        <a:stretch>
          <a:fillRect/>
        </a:stretch>
      </xdr:blipFill>
      <xdr:spPr bwMode="auto">
        <a:xfrm>
          <a:off x="15849600" y="18164175"/>
          <a:ext cx="1058" cy="214312"/>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85737"/>
    <xdr:pic>
      <xdr:nvPicPr>
        <xdr:cNvPr id="204" name="205 Imagen">
          <a:extLst>
            <a:ext uri="{FF2B5EF4-FFF2-40B4-BE49-F238E27FC236}">
              <a16:creationId xmlns:a16="http://schemas.microsoft.com/office/drawing/2014/main" id="{CDA91EE4-6894-4B15-B8DD-59C4846452C9}"/>
            </a:ext>
          </a:extLst>
        </xdr:cNvPr>
        <xdr:cNvPicPr/>
      </xdr:nvPicPr>
      <xdr:blipFill>
        <a:blip xmlns:r="http://schemas.openxmlformats.org/officeDocument/2006/relationships" r:embed="rId1" cstate="print"/>
        <a:srcRect/>
        <a:stretch>
          <a:fillRect/>
        </a:stretch>
      </xdr:blipFill>
      <xdr:spPr bwMode="auto">
        <a:xfrm>
          <a:off x="15849600" y="18354675"/>
          <a:ext cx="1058" cy="18573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85737"/>
    <xdr:pic>
      <xdr:nvPicPr>
        <xdr:cNvPr id="205" name="206 Imagen">
          <a:extLst>
            <a:ext uri="{FF2B5EF4-FFF2-40B4-BE49-F238E27FC236}">
              <a16:creationId xmlns:a16="http://schemas.microsoft.com/office/drawing/2014/main" id="{18DFEEF1-85D2-4806-B7B5-498C439538DE}"/>
            </a:ext>
          </a:extLst>
        </xdr:cNvPr>
        <xdr:cNvPicPr/>
      </xdr:nvPicPr>
      <xdr:blipFill>
        <a:blip xmlns:r="http://schemas.openxmlformats.org/officeDocument/2006/relationships" r:embed="rId1" cstate="print"/>
        <a:srcRect/>
        <a:stretch>
          <a:fillRect/>
        </a:stretch>
      </xdr:blipFill>
      <xdr:spPr bwMode="auto">
        <a:xfrm>
          <a:off x="15849600" y="18354675"/>
          <a:ext cx="1058" cy="18573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06" name="207 Imagen">
          <a:extLst>
            <a:ext uri="{FF2B5EF4-FFF2-40B4-BE49-F238E27FC236}">
              <a16:creationId xmlns:a16="http://schemas.microsoft.com/office/drawing/2014/main" id="{E46BA244-CCEB-455C-A58B-9C676B69976F}"/>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07" name="208 Imagen">
          <a:extLst>
            <a:ext uri="{FF2B5EF4-FFF2-40B4-BE49-F238E27FC236}">
              <a16:creationId xmlns:a16="http://schemas.microsoft.com/office/drawing/2014/main" id="{001A13BB-781B-40E9-9C29-E8FB6E3F85B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08" name="209 Imagen">
          <a:extLst>
            <a:ext uri="{FF2B5EF4-FFF2-40B4-BE49-F238E27FC236}">
              <a16:creationId xmlns:a16="http://schemas.microsoft.com/office/drawing/2014/main" id="{139D36D5-06EC-4B02-AF6A-48A87C8E54EA}"/>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09" name="210 Imagen">
          <a:extLst>
            <a:ext uri="{FF2B5EF4-FFF2-40B4-BE49-F238E27FC236}">
              <a16:creationId xmlns:a16="http://schemas.microsoft.com/office/drawing/2014/main" id="{10875019-B357-45F9-83F8-26FA3E412641}"/>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0" name="211 Imagen">
          <a:extLst>
            <a:ext uri="{FF2B5EF4-FFF2-40B4-BE49-F238E27FC236}">
              <a16:creationId xmlns:a16="http://schemas.microsoft.com/office/drawing/2014/main" id="{FB6707DE-F052-47C6-9258-D5EA3510BBB5}"/>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1" name="212 Imagen">
          <a:extLst>
            <a:ext uri="{FF2B5EF4-FFF2-40B4-BE49-F238E27FC236}">
              <a16:creationId xmlns:a16="http://schemas.microsoft.com/office/drawing/2014/main" id="{BD47F150-8A5C-4E35-A2B0-2F99BF2B072B}"/>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2" name="213 Imagen">
          <a:extLst>
            <a:ext uri="{FF2B5EF4-FFF2-40B4-BE49-F238E27FC236}">
              <a16:creationId xmlns:a16="http://schemas.microsoft.com/office/drawing/2014/main" id="{265FDD2F-D895-42E2-9B63-8E3BF730150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3" name="214 Imagen">
          <a:extLst>
            <a:ext uri="{FF2B5EF4-FFF2-40B4-BE49-F238E27FC236}">
              <a16:creationId xmlns:a16="http://schemas.microsoft.com/office/drawing/2014/main" id="{C5A33AD4-F4D3-4876-8369-2D43FAC91D9C}"/>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4" name="215 Imagen">
          <a:extLst>
            <a:ext uri="{FF2B5EF4-FFF2-40B4-BE49-F238E27FC236}">
              <a16:creationId xmlns:a16="http://schemas.microsoft.com/office/drawing/2014/main" id="{B0DA9EFC-A72D-4B3F-B713-9DA831D06D21}"/>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5" name="216 Imagen">
          <a:extLst>
            <a:ext uri="{FF2B5EF4-FFF2-40B4-BE49-F238E27FC236}">
              <a16:creationId xmlns:a16="http://schemas.microsoft.com/office/drawing/2014/main" id="{A818F159-D7DC-4DB5-89E5-F2036FB7B471}"/>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6" name="217 Imagen">
          <a:extLst>
            <a:ext uri="{FF2B5EF4-FFF2-40B4-BE49-F238E27FC236}">
              <a16:creationId xmlns:a16="http://schemas.microsoft.com/office/drawing/2014/main" id="{103392DF-2E50-4D1D-BB81-96BA4C0E612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7" name="218 Imagen">
          <a:extLst>
            <a:ext uri="{FF2B5EF4-FFF2-40B4-BE49-F238E27FC236}">
              <a16:creationId xmlns:a16="http://schemas.microsoft.com/office/drawing/2014/main" id="{FB83F857-98FE-43BF-81D4-164F2A1C686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8" name="219 Imagen">
          <a:extLst>
            <a:ext uri="{FF2B5EF4-FFF2-40B4-BE49-F238E27FC236}">
              <a16:creationId xmlns:a16="http://schemas.microsoft.com/office/drawing/2014/main" id="{8F7BBE7D-E5EC-476F-AC9D-CBA6CA81E29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19" name="220 Imagen">
          <a:extLst>
            <a:ext uri="{FF2B5EF4-FFF2-40B4-BE49-F238E27FC236}">
              <a16:creationId xmlns:a16="http://schemas.microsoft.com/office/drawing/2014/main" id="{5DE5F269-7EBC-4E6B-A24D-6C89C90531D9}"/>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0" name="221 Imagen">
          <a:extLst>
            <a:ext uri="{FF2B5EF4-FFF2-40B4-BE49-F238E27FC236}">
              <a16:creationId xmlns:a16="http://schemas.microsoft.com/office/drawing/2014/main" id="{60D62047-9B0F-49EA-9317-581E07164F5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1" name="222 Imagen">
          <a:extLst>
            <a:ext uri="{FF2B5EF4-FFF2-40B4-BE49-F238E27FC236}">
              <a16:creationId xmlns:a16="http://schemas.microsoft.com/office/drawing/2014/main" id="{52C89A41-13ED-4997-AE22-BB6F2637A49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2" name="223 Imagen">
          <a:extLst>
            <a:ext uri="{FF2B5EF4-FFF2-40B4-BE49-F238E27FC236}">
              <a16:creationId xmlns:a16="http://schemas.microsoft.com/office/drawing/2014/main" id="{D8F43ED8-0F81-470E-A7F9-B8C9AE77BA2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3" name="224 Imagen">
          <a:extLst>
            <a:ext uri="{FF2B5EF4-FFF2-40B4-BE49-F238E27FC236}">
              <a16:creationId xmlns:a16="http://schemas.microsoft.com/office/drawing/2014/main" id="{AF78B004-8C0A-4EB1-99D1-6D64AD6FE10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4" name="225 Imagen">
          <a:extLst>
            <a:ext uri="{FF2B5EF4-FFF2-40B4-BE49-F238E27FC236}">
              <a16:creationId xmlns:a16="http://schemas.microsoft.com/office/drawing/2014/main" id="{1E3492E2-72C9-44F9-8F0F-DB8D60842681}"/>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5" name="226 Imagen">
          <a:extLst>
            <a:ext uri="{FF2B5EF4-FFF2-40B4-BE49-F238E27FC236}">
              <a16:creationId xmlns:a16="http://schemas.microsoft.com/office/drawing/2014/main" id="{1065503F-5758-4D1D-A0B1-2FCED89CF63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6" name="227 Imagen">
          <a:extLst>
            <a:ext uri="{FF2B5EF4-FFF2-40B4-BE49-F238E27FC236}">
              <a16:creationId xmlns:a16="http://schemas.microsoft.com/office/drawing/2014/main" id="{7EC6D0CB-BC9D-437F-8A3C-384D02B813C7}"/>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7" name="228 Imagen">
          <a:extLst>
            <a:ext uri="{FF2B5EF4-FFF2-40B4-BE49-F238E27FC236}">
              <a16:creationId xmlns:a16="http://schemas.microsoft.com/office/drawing/2014/main" id="{CBBC9B01-0D02-4AB2-B18B-AF4971381F58}"/>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8" name="229 Imagen">
          <a:extLst>
            <a:ext uri="{FF2B5EF4-FFF2-40B4-BE49-F238E27FC236}">
              <a16:creationId xmlns:a16="http://schemas.microsoft.com/office/drawing/2014/main" id="{3B193496-1903-4A3D-A98C-F5257ACEF66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29" name="230 Imagen">
          <a:extLst>
            <a:ext uri="{FF2B5EF4-FFF2-40B4-BE49-F238E27FC236}">
              <a16:creationId xmlns:a16="http://schemas.microsoft.com/office/drawing/2014/main" id="{3E813ADE-FA6D-4EEA-9929-953858FE765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0" name="231 Imagen">
          <a:extLst>
            <a:ext uri="{FF2B5EF4-FFF2-40B4-BE49-F238E27FC236}">
              <a16:creationId xmlns:a16="http://schemas.microsoft.com/office/drawing/2014/main" id="{2D5EB595-A7ED-4736-9FE6-AAB26C27E593}"/>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1" name="232 Imagen">
          <a:extLst>
            <a:ext uri="{FF2B5EF4-FFF2-40B4-BE49-F238E27FC236}">
              <a16:creationId xmlns:a16="http://schemas.microsoft.com/office/drawing/2014/main" id="{436664CD-F749-4B7A-B713-9DBAFEA3B59E}"/>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2" name="233 Imagen">
          <a:extLst>
            <a:ext uri="{FF2B5EF4-FFF2-40B4-BE49-F238E27FC236}">
              <a16:creationId xmlns:a16="http://schemas.microsoft.com/office/drawing/2014/main" id="{2E8D5AF1-3ADC-4BC2-B407-E4ADB82E46DC}"/>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3" name="234 Imagen">
          <a:extLst>
            <a:ext uri="{FF2B5EF4-FFF2-40B4-BE49-F238E27FC236}">
              <a16:creationId xmlns:a16="http://schemas.microsoft.com/office/drawing/2014/main" id="{691DEC57-AAA5-4F81-A5E7-5491C50EBA4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4" name="235 Imagen">
          <a:extLst>
            <a:ext uri="{FF2B5EF4-FFF2-40B4-BE49-F238E27FC236}">
              <a16:creationId xmlns:a16="http://schemas.microsoft.com/office/drawing/2014/main" id="{CCD9633C-2D99-40DE-97CF-B3CD37497B3D}"/>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5" name="236 Imagen">
          <a:extLst>
            <a:ext uri="{FF2B5EF4-FFF2-40B4-BE49-F238E27FC236}">
              <a16:creationId xmlns:a16="http://schemas.microsoft.com/office/drawing/2014/main" id="{C7B055A3-97A1-4E20-8CA6-8DCE906D2F8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6" name="237 Imagen">
          <a:extLst>
            <a:ext uri="{FF2B5EF4-FFF2-40B4-BE49-F238E27FC236}">
              <a16:creationId xmlns:a16="http://schemas.microsoft.com/office/drawing/2014/main" id="{0F9299E0-F57F-4FAD-B8BC-B1405DA17F9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7" name="238 Imagen">
          <a:extLst>
            <a:ext uri="{FF2B5EF4-FFF2-40B4-BE49-F238E27FC236}">
              <a16:creationId xmlns:a16="http://schemas.microsoft.com/office/drawing/2014/main" id="{8A34FDD8-C019-481A-B0BD-9C6DB10F875C}"/>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8" name="239 Imagen">
          <a:extLst>
            <a:ext uri="{FF2B5EF4-FFF2-40B4-BE49-F238E27FC236}">
              <a16:creationId xmlns:a16="http://schemas.microsoft.com/office/drawing/2014/main" id="{8D68EA01-0CBB-4E96-8FE6-9360E555F78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39" name="240 Imagen">
          <a:extLst>
            <a:ext uri="{FF2B5EF4-FFF2-40B4-BE49-F238E27FC236}">
              <a16:creationId xmlns:a16="http://schemas.microsoft.com/office/drawing/2014/main" id="{E9F3962C-9A34-4A13-A7F7-5D39B6655726}"/>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40" name="241 Imagen">
          <a:extLst>
            <a:ext uri="{FF2B5EF4-FFF2-40B4-BE49-F238E27FC236}">
              <a16:creationId xmlns:a16="http://schemas.microsoft.com/office/drawing/2014/main" id="{49B5F4F6-FD09-461E-A5A0-DCDCB18143D0}"/>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41" name="242 Imagen">
          <a:extLst>
            <a:ext uri="{FF2B5EF4-FFF2-40B4-BE49-F238E27FC236}">
              <a16:creationId xmlns:a16="http://schemas.microsoft.com/office/drawing/2014/main" id="{A101E22D-CF47-474F-A1AB-ED440844EFAC}"/>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42" name="243 Imagen">
          <a:extLst>
            <a:ext uri="{FF2B5EF4-FFF2-40B4-BE49-F238E27FC236}">
              <a16:creationId xmlns:a16="http://schemas.microsoft.com/office/drawing/2014/main" id="{FDDA19A1-A030-459B-93C7-AFF58EBE3527}"/>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43" name="244 Imagen">
          <a:extLst>
            <a:ext uri="{FF2B5EF4-FFF2-40B4-BE49-F238E27FC236}">
              <a16:creationId xmlns:a16="http://schemas.microsoft.com/office/drawing/2014/main" id="{E5BDFFED-3E6C-42D5-8983-348C1D6279D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44" name="245 Imagen">
          <a:extLst>
            <a:ext uri="{FF2B5EF4-FFF2-40B4-BE49-F238E27FC236}">
              <a16:creationId xmlns:a16="http://schemas.microsoft.com/office/drawing/2014/main" id="{0F342D42-2756-4164-9555-B6F1D0511425}"/>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16</xdr:col>
      <xdr:colOff>1314450</xdr:colOff>
      <xdr:row>97</xdr:row>
      <xdr:rowOff>0</xdr:rowOff>
    </xdr:from>
    <xdr:ext cx="1058" cy="128587"/>
    <xdr:pic>
      <xdr:nvPicPr>
        <xdr:cNvPr id="245" name="246 Imagen">
          <a:extLst>
            <a:ext uri="{FF2B5EF4-FFF2-40B4-BE49-F238E27FC236}">
              <a16:creationId xmlns:a16="http://schemas.microsoft.com/office/drawing/2014/main" id="{C33C5EF3-89F2-4303-96F8-CA7D93AC3944}"/>
            </a:ext>
          </a:extLst>
        </xdr:cNvPr>
        <xdr:cNvPicPr/>
      </xdr:nvPicPr>
      <xdr:blipFill>
        <a:blip xmlns:r="http://schemas.openxmlformats.org/officeDocument/2006/relationships" r:embed="rId1" cstate="print"/>
        <a:srcRect/>
        <a:stretch>
          <a:fillRect/>
        </a:stretch>
      </xdr:blipFill>
      <xdr:spPr bwMode="auto">
        <a:xfrm>
          <a:off x="15849600" y="18354675"/>
          <a:ext cx="1058" cy="128587"/>
        </a:xfrm>
        <a:prstGeom prst="rect">
          <a:avLst/>
        </a:prstGeom>
        <a:noFill/>
        <a:ln w="9525">
          <a:noFill/>
          <a:miter lim="800000"/>
          <a:headEnd/>
          <a:tailEnd/>
        </a:ln>
      </xdr:spPr>
    </xdr:pic>
    <xdr:clientData/>
  </xdr:oneCellAnchor>
  <xdr:oneCellAnchor>
    <xdr:from>
      <xdr:col>12</xdr:col>
      <xdr:colOff>1314450</xdr:colOff>
      <xdr:row>97</xdr:row>
      <xdr:rowOff>0</xdr:rowOff>
    </xdr:from>
    <xdr:ext cx="1058" cy="214312"/>
    <xdr:pic>
      <xdr:nvPicPr>
        <xdr:cNvPr id="246" name="247 Imagen">
          <a:extLst>
            <a:ext uri="{FF2B5EF4-FFF2-40B4-BE49-F238E27FC236}">
              <a16:creationId xmlns:a16="http://schemas.microsoft.com/office/drawing/2014/main" id="{6160A6AD-CB7A-4491-B056-B71C8FEEAAC9}"/>
            </a:ext>
          </a:extLst>
        </xdr:cNvPr>
        <xdr:cNvPicPr/>
      </xdr:nvPicPr>
      <xdr:blipFill>
        <a:blip xmlns:r="http://schemas.openxmlformats.org/officeDocument/2006/relationships" r:embed="rId1" cstate="print"/>
        <a:srcRect/>
        <a:stretch>
          <a:fillRect/>
        </a:stretch>
      </xdr:blipFill>
      <xdr:spPr bwMode="auto">
        <a:xfrm>
          <a:off x="12039600" y="18354675"/>
          <a:ext cx="1058" cy="214312"/>
        </a:xfrm>
        <a:prstGeom prst="rect">
          <a:avLst/>
        </a:prstGeom>
        <a:noFill/>
        <a:ln w="9525">
          <a:noFill/>
          <a:miter lim="800000"/>
          <a:headEnd/>
          <a:tailEnd/>
        </a:ln>
      </xdr:spPr>
    </xdr:pic>
    <xdr:clientData/>
  </xdr:oneCellAnchor>
  <xdr:oneCellAnchor>
    <xdr:from>
      <xdr:col>12</xdr:col>
      <xdr:colOff>1314450</xdr:colOff>
      <xdr:row>97</xdr:row>
      <xdr:rowOff>0</xdr:rowOff>
    </xdr:from>
    <xdr:ext cx="1058" cy="214312"/>
    <xdr:pic>
      <xdr:nvPicPr>
        <xdr:cNvPr id="247" name="248 Imagen">
          <a:extLst>
            <a:ext uri="{FF2B5EF4-FFF2-40B4-BE49-F238E27FC236}">
              <a16:creationId xmlns:a16="http://schemas.microsoft.com/office/drawing/2014/main" id="{D0786E0A-8E78-4831-A139-E3793C96AD55}"/>
            </a:ext>
          </a:extLst>
        </xdr:cNvPr>
        <xdr:cNvPicPr/>
      </xdr:nvPicPr>
      <xdr:blipFill>
        <a:blip xmlns:r="http://schemas.openxmlformats.org/officeDocument/2006/relationships" r:embed="rId1" cstate="print"/>
        <a:srcRect/>
        <a:stretch>
          <a:fillRect/>
        </a:stretch>
      </xdr:blipFill>
      <xdr:spPr bwMode="auto">
        <a:xfrm>
          <a:off x="12039600" y="18354675"/>
          <a:ext cx="1058" cy="214312"/>
        </a:xfrm>
        <a:prstGeom prst="rect">
          <a:avLst/>
        </a:prstGeom>
        <a:noFill/>
        <a:ln w="9525">
          <a:noFill/>
          <a:miter lim="800000"/>
          <a:headEnd/>
          <a:tailEnd/>
        </a:ln>
      </xdr:spPr>
    </xdr:pic>
    <xdr:clientData/>
  </xdr:oneCellAnchor>
  <xdr:oneCellAnchor>
    <xdr:from>
      <xdr:col>16</xdr:col>
      <xdr:colOff>1314450</xdr:colOff>
      <xdr:row>97</xdr:row>
      <xdr:rowOff>0</xdr:rowOff>
    </xdr:from>
    <xdr:ext cx="1058" cy="214312"/>
    <xdr:pic>
      <xdr:nvPicPr>
        <xdr:cNvPr id="248" name="249 Imagen">
          <a:extLst>
            <a:ext uri="{FF2B5EF4-FFF2-40B4-BE49-F238E27FC236}">
              <a16:creationId xmlns:a16="http://schemas.microsoft.com/office/drawing/2014/main" id="{2AA7FAFE-35D8-45E6-B829-10F516A9385E}"/>
            </a:ext>
          </a:extLst>
        </xdr:cNvPr>
        <xdr:cNvPicPr/>
      </xdr:nvPicPr>
      <xdr:blipFill>
        <a:blip xmlns:r="http://schemas.openxmlformats.org/officeDocument/2006/relationships" r:embed="rId1" cstate="print"/>
        <a:srcRect/>
        <a:stretch>
          <a:fillRect/>
        </a:stretch>
      </xdr:blipFill>
      <xdr:spPr bwMode="auto">
        <a:xfrm>
          <a:off x="15849600" y="18354675"/>
          <a:ext cx="1058" cy="214312"/>
        </a:xfrm>
        <a:prstGeom prst="rect">
          <a:avLst/>
        </a:prstGeom>
        <a:noFill/>
        <a:ln w="9525">
          <a:noFill/>
          <a:miter lim="800000"/>
          <a:headEnd/>
          <a:tailEnd/>
        </a:ln>
      </xdr:spPr>
    </xdr:pic>
    <xdr:clientData/>
  </xdr:oneCellAnchor>
  <xdr:oneCellAnchor>
    <xdr:from>
      <xdr:col>16</xdr:col>
      <xdr:colOff>1314450</xdr:colOff>
      <xdr:row>97</xdr:row>
      <xdr:rowOff>0</xdr:rowOff>
    </xdr:from>
    <xdr:ext cx="1058" cy="214312"/>
    <xdr:pic>
      <xdr:nvPicPr>
        <xdr:cNvPr id="249" name="250 Imagen">
          <a:extLst>
            <a:ext uri="{FF2B5EF4-FFF2-40B4-BE49-F238E27FC236}">
              <a16:creationId xmlns:a16="http://schemas.microsoft.com/office/drawing/2014/main" id="{A6608486-8055-48BB-9F74-F65CD93B278F}"/>
            </a:ext>
          </a:extLst>
        </xdr:cNvPr>
        <xdr:cNvPicPr/>
      </xdr:nvPicPr>
      <xdr:blipFill>
        <a:blip xmlns:r="http://schemas.openxmlformats.org/officeDocument/2006/relationships" r:embed="rId1" cstate="print"/>
        <a:srcRect/>
        <a:stretch>
          <a:fillRect/>
        </a:stretch>
      </xdr:blipFill>
      <xdr:spPr bwMode="auto">
        <a:xfrm>
          <a:off x="15849600" y="18354675"/>
          <a:ext cx="1058" cy="214312"/>
        </a:xfrm>
        <a:prstGeom prst="rect">
          <a:avLst/>
        </a:prstGeom>
        <a:noFill/>
        <a:ln w="9525">
          <a:noFill/>
          <a:miter lim="800000"/>
          <a:headEnd/>
          <a:tailEnd/>
        </a:ln>
      </xdr:spPr>
    </xdr:pic>
    <xdr:clientData/>
  </xdr:oneCellAnchor>
  <xdr:oneCellAnchor>
    <xdr:from>
      <xdr:col>12</xdr:col>
      <xdr:colOff>1314450</xdr:colOff>
      <xdr:row>97</xdr:row>
      <xdr:rowOff>0</xdr:rowOff>
    </xdr:from>
    <xdr:ext cx="1058" cy="214312"/>
    <xdr:pic>
      <xdr:nvPicPr>
        <xdr:cNvPr id="250" name="251 Imagen">
          <a:extLst>
            <a:ext uri="{FF2B5EF4-FFF2-40B4-BE49-F238E27FC236}">
              <a16:creationId xmlns:a16="http://schemas.microsoft.com/office/drawing/2014/main" id="{BDF1E029-A306-458E-8CE2-CC8902EED72C}"/>
            </a:ext>
          </a:extLst>
        </xdr:cNvPr>
        <xdr:cNvPicPr/>
      </xdr:nvPicPr>
      <xdr:blipFill>
        <a:blip xmlns:r="http://schemas.openxmlformats.org/officeDocument/2006/relationships" r:embed="rId1" cstate="print"/>
        <a:srcRect/>
        <a:stretch>
          <a:fillRect/>
        </a:stretch>
      </xdr:blipFill>
      <xdr:spPr bwMode="auto">
        <a:xfrm>
          <a:off x="12039600" y="18354675"/>
          <a:ext cx="1058" cy="214312"/>
        </a:xfrm>
        <a:prstGeom prst="rect">
          <a:avLst/>
        </a:prstGeom>
        <a:noFill/>
        <a:ln w="9525">
          <a:noFill/>
          <a:miter lim="800000"/>
          <a:headEnd/>
          <a:tailEnd/>
        </a:ln>
      </xdr:spPr>
    </xdr:pic>
    <xdr:clientData/>
  </xdr:oneCellAnchor>
  <xdr:oneCellAnchor>
    <xdr:from>
      <xdr:col>12</xdr:col>
      <xdr:colOff>1314450</xdr:colOff>
      <xdr:row>97</xdr:row>
      <xdr:rowOff>0</xdr:rowOff>
    </xdr:from>
    <xdr:ext cx="1058" cy="214312"/>
    <xdr:pic>
      <xdr:nvPicPr>
        <xdr:cNvPr id="251" name="252 Imagen">
          <a:extLst>
            <a:ext uri="{FF2B5EF4-FFF2-40B4-BE49-F238E27FC236}">
              <a16:creationId xmlns:a16="http://schemas.microsoft.com/office/drawing/2014/main" id="{6FA3C0A7-6F17-4210-A4E6-798648FA95F8}"/>
            </a:ext>
          </a:extLst>
        </xdr:cNvPr>
        <xdr:cNvPicPr/>
      </xdr:nvPicPr>
      <xdr:blipFill>
        <a:blip xmlns:r="http://schemas.openxmlformats.org/officeDocument/2006/relationships" r:embed="rId1" cstate="print"/>
        <a:srcRect/>
        <a:stretch>
          <a:fillRect/>
        </a:stretch>
      </xdr:blipFill>
      <xdr:spPr bwMode="auto">
        <a:xfrm>
          <a:off x="12039600" y="18354675"/>
          <a:ext cx="1058" cy="214312"/>
        </a:xfrm>
        <a:prstGeom prst="rect">
          <a:avLst/>
        </a:prstGeom>
        <a:noFill/>
        <a:ln w="9525">
          <a:noFill/>
          <a:miter lim="800000"/>
          <a:headEnd/>
          <a:tailEnd/>
        </a:ln>
      </xdr:spPr>
    </xdr:pic>
    <xdr:clientData/>
  </xdr:oneCellAnchor>
  <xdr:oneCellAnchor>
    <xdr:from>
      <xdr:col>16</xdr:col>
      <xdr:colOff>1314450</xdr:colOff>
      <xdr:row>97</xdr:row>
      <xdr:rowOff>0</xdr:rowOff>
    </xdr:from>
    <xdr:ext cx="1058" cy="214312"/>
    <xdr:pic>
      <xdr:nvPicPr>
        <xdr:cNvPr id="252" name="253 Imagen">
          <a:extLst>
            <a:ext uri="{FF2B5EF4-FFF2-40B4-BE49-F238E27FC236}">
              <a16:creationId xmlns:a16="http://schemas.microsoft.com/office/drawing/2014/main" id="{AECE3485-929B-473A-B02F-0A7E3A205EE0}"/>
            </a:ext>
          </a:extLst>
        </xdr:cNvPr>
        <xdr:cNvPicPr/>
      </xdr:nvPicPr>
      <xdr:blipFill>
        <a:blip xmlns:r="http://schemas.openxmlformats.org/officeDocument/2006/relationships" r:embed="rId1" cstate="print"/>
        <a:srcRect/>
        <a:stretch>
          <a:fillRect/>
        </a:stretch>
      </xdr:blipFill>
      <xdr:spPr bwMode="auto">
        <a:xfrm>
          <a:off x="15849600" y="18354675"/>
          <a:ext cx="1058" cy="214312"/>
        </a:xfrm>
        <a:prstGeom prst="rect">
          <a:avLst/>
        </a:prstGeom>
        <a:noFill/>
        <a:ln w="9525">
          <a:noFill/>
          <a:miter lim="800000"/>
          <a:headEnd/>
          <a:tailEnd/>
        </a:ln>
      </xdr:spPr>
    </xdr:pic>
    <xdr:clientData/>
  </xdr:oneCellAnchor>
  <xdr:oneCellAnchor>
    <xdr:from>
      <xdr:col>16</xdr:col>
      <xdr:colOff>1314450</xdr:colOff>
      <xdr:row>97</xdr:row>
      <xdr:rowOff>0</xdr:rowOff>
    </xdr:from>
    <xdr:ext cx="1058" cy="214312"/>
    <xdr:pic>
      <xdr:nvPicPr>
        <xdr:cNvPr id="253" name="254 Imagen">
          <a:extLst>
            <a:ext uri="{FF2B5EF4-FFF2-40B4-BE49-F238E27FC236}">
              <a16:creationId xmlns:a16="http://schemas.microsoft.com/office/drawing/2014/main" id="{C7626991-B7A3-4ABA-9B12-4002BC6ED419}"/>
            </a:ext>
          </a:extLst>
        </xdr:cNvPr>
        <xdr:cNvPicPr/>
      </xdr:nvPicPr>
      <xdr:blipFill>
        <a:blip xmlns:r="http://schemas.openxmlformats.org/officeDocument/2006/relationships" r:embed="rId1" cstate="print"/>
        <a:srcRect/>
        <a:stretch>
          <a:fillRect/>
        </a:stretch>
      </xdr:blipFill>
      <xdr:spPr bwMode="auto">
        <a:xfrm>
          <a:off x="15849600" y="18354675"/>
          <a:ext cx="1058" cy="214312"/>
        </a:xfrm>
        <a:prstGeom prst="rect">
          <a:avLst/>
        </a:prstGeom>
        <a:noFill/>
        <a:ln w="9525">
          <a:noFill/>
          <a:miter lim="800000"/>
          <a:headEnd/>
          <a:tailEnd/>
        </a:ln>
      </xdr:spPr>
    </xdr:pic>
    <xdr:clientData/>
  </xdr:oneCellAnchor>
</xdr:wsDr>
</file>

<file path=xl/persons/person.xml><?xml version="1.0" encoding="utf-8"?>
<personList xmlns="http://schemas.microsoft.com/office/spreadsheetml/2018/threadedcomments" xmlns:x="http://schemas.openxmlformats.org/spreadsheetml/2006/main">
  <person displayName="CAÑAVERA SILVA" id="{2EF9B6F0-8435-4B86-A5AC-CC90C843080E}" userId="12eac0dd2db279ac"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2" dT="2021-03-18T19:45:22.59" personId="{2EF9B6F0-8435-4B86-A5AC-CC90C843080E}" id="{F6142F9B-2C20-4376-ACEC-4F6499624599}">
    <text>OJO, para Antioquia los dígitos pueden ser diferentes, para este MPO se debería pedir el impuesto predial o el documento que expide la gerencia Catastral.
También se debería dejar abierto a que si en el certificado de libertad y tradición no aparece la cédula catastral, coloquen el número que aparece en el impuesto predial y que adjunten este último documento.</text>
  </threadedComment>
  <threadedComment ref="H33" dT="2021-03-18T19:45:22.59" personId="{2EF9B6F0-8435-4B86-A5AC-CC90C843080E}" id="{4024FFC3-90B8-4CC6-B8A9-02785D46F3F7}">
    <text>OJO, para Antioquia los dígitos pueden ser diferentes, para este MPO se debería pedir el impuesto predial o el documento que expide la gerencia Catastral.
También se debería dejar abierto a que si en el certificado de libertad y tradición no aparece la cédula catastral, coloquen el número que aparece en el impuesto predial y que adjunten este último documento.</text>
  </threadedComment>
  <threadedComment ref="H34" dT="2021-03-18T19:45:22.59" personId="{2EF9B6F0-8435-4B86-A5AC-CC90C843080E}" id="{F098CFA7-E187-48A7-ADC9-4AF1EB30F877}">
    <text>OJO, para Antioquia los dígitos pueden ser diferentes, para este MPO se debería pedir el impuesto predial o el documento que expide la gerencia Catastral.
También se debería dejar abierto a que si en el certificado de libertad y tradición no aparece la cédula catastral, coloquen el número que aparece en el impuesto predial y que adjunten este último documento.</text>
  </threadedComment>
  <threadedComment ref="H35" dT="2021-03-18T19:45:22.59" personId="{2EF9B6F0-8435-4B86-A5AC-CC90C843080E}" id="{4C81FDC2-F55A-4477-AA15-0923A7347739}">
    <text>OJO, para Antioquia los dígitos pueden ser diferentes, para este MPO se debería pedir el impuesto predial o el documento que expide la gerencia Catastral.
También se debería dejar abierto a que si en el certificado de libertad y tradición no aparece la cédula catastral, coloquen el número que aparece en el impuesto predial y que adjunten este último documento.</text>
  </threadedComment>
  <threadedComment ref="B44" dT="2021-03-18T19:50:48.69" personId="{2EF9B6F0-8435-4B86-A5AC-CC90C843080E}" id="{601EA039-EB19-454A-AFD6-4124DC86B543}">
    <text>Acá es mejor poner objeto de la plantación y colocar lo que menciona CMB, para que esto vaya en consonancia con la política pública y se otorgue calificación por esto.</text>
  </threadedComment>
  <threadedComment ref="B64" dT="2021-03-18T19:55:15.63" personId="{2EF9B6F0-8435-4B86-A5AC-CC90C843080E}" id="{2A7F360D-3A42-4BEC-A983-80226D109D4C}">
    <text>Acá se puede vincular el punto 1.5 y reducimos espacio y optimizamos la información de este aparte.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view="pageBreakPreview" zoomScale="170" zoomScaleNormal="100" zoomScaleSheetLayoutView="170" workbookViewId="0">
      <selection activeCell="B3" sqref="B3:H3"/>
    </sheetView>
  </sheetViews>
  <sheetFormatPr baseColWidth="10" defaultColWidth="9.140625" defaultRowHeight="15" x14ac:dyDescent="0.25"/>
  <cols>
    <col min="1" max="1" width="3.42578125" style="11" customWidth="1"/>
    <col min="2" max="8" width="14.28515625" style="11" customWidth="1"/>
    <col min="9" max="9" width="3.42578125" style="11" customWidth="1"/>
  </cols>
  <sheetData>
    <row r="1" spans="1:9" ht="15.75" thickBot="1" x14ac:dyDescent="0.3">
      <c r="A1" s="295"/>
      <c r="B1" s="291"/>
      <c r="C1" s="291"/>
      <c r="D1" s="291"/>
      <c r="E1" s="291"/>
      <c r="F1" s="291"/>
      <c r="G1" s="291"/>
      <c r="H1" s="291"/>
      <c r="I1" s="279"/>
    </row>
    <row r="2" spans="1:9" ht="15.75" thickBot="1" x14ac:dyDescent="0.3">
      <c r="A2" s="296"/>
      <c r="B2" s="281" t="s">
        <v>1449</v>
      </c>
      <c r="C2" s="282"/>
      <c r="D2" s="282"/>
      <c r="E2" s="282"/>
      <c r="F2" s="282"/>
      <c r="G2" s="282"/>
      <c r="H2" s="283"/>
      <c r="I2" s="280"/>
    </row>
    <row r="3" spans="1:9" ht="9.75" customHeight="1" thickBot="1" x14ac:dyDescent="0.3">
      <c r="A3" s="296"/>
      <c r="B3" s="284"/>
      <c r="C3" s="284"/>
      <c r="D3" s="284"/>
      <c r="E3" s="284"/>
      <c r="F3" s="284"/>
      <c r="G3" s="284"/>
      <c r="H3" s="284"/>
      <c r="I3" s="280"/>
    </row>
    <row r="4" spans="1:9" x14ac:dyDescent="0.25">
      <c r="A4" s="296"/>
      <c r="B4" s="285" t="s">
        <v>1440</v>
      </c>
      <c r="C4" s="286"/>
      <c r="D4" s="286"/>
      <c r="E4" s="286"/>
      <c r="F4" s="286"/>
      <c r="G4" s="286"/>
      <c r="H4" s="287"/>
      <c r="I4" s="280"/>
    </row>
    <row r="5" spans="1:9" ht="15.75" thickBot="1" x14ac:dyDescent="0.3">
      <c r="A5" s="296"/>
      <c r="B5" s="288"/>
      <c r="C5" s="289"/>
      <c r="D5" s="289"/>
      <c r="E5" s="289"/>
      <c r="F5" s="289"/>
      <c r="G5" s="289"/>
      <c r="H5" s="290"/>
      <c r="I5" s="280"/>
    </row>
    <row r="6" spans="1:9" ht="11.25" customHeight="1" thickBot="1" x14ac:dyDescent="0.3">
      <c r="A6" s="296"/>
      <c r="B6" s="291"/>
      <c r="C6" s="291"/>
      <c r="D6" s="291"/>
      <c r="E6" s="291"/>
      <c r="F6" s="291"/>
      <c r="G6" s="291"/>
      <c r="H6" s="291"/>
      <c r="I6" s="280"/>
    </row>
    <row r="7" spans="1:9" ht="16.5" thickBot="1" x14ac:dyDescent="0.3">
      <c r="A7" s="296"/>
      <c r="B7" s="292" t="s">
        <v>1397</v>
      </c>
      <c r="C7" s="293"/>
      <c r="D7" s="293"/>
      <c r="E7" s="293"/>
      <c r="F7" s="293"/>
      <c r="G7" s="293"/>
      <c r="H7" s="294"/>
      <c r="I7" s="280"/>
    </row>
    <row r="8" spans="1:9" ht="15.75" thickBot="1" x14ac:dyDescent="0.3">
      <c r="A8" s="296"/>
      <c r="B8" s="291"/>
      <c r="C8" s="291"/>
      <c r="D8" s="291"/>
      <c r="E8" s="291"/>
      <c r="F8" s="291"/>
      <c r="G8" s="291"/>
      <c r="H8" s="291"/>
      <c r="I8" s="280"/>
    </row>
    <row r="9" spans="1:9" ht="15.75" thickBot="1" x14ac:dyDescent="0.3">
      <c r="A9" s="296"/>
      <c r="B9" s="276" t="s">
        <v>313</v>
      </c>
      <c r="C9" s="277"/>
      <c r="D9" s="277"/>
      <c r="E9" s="277"/>
      <c r="F9" s="277"/>
      <c r="G9" s="277"/>
      <c r="H9" s="278"/>
      <c r="I9" s="280"/>
    </row>
    <row r="10" spans="1:9" x14ac:dyDescent="0.25">
      <c r="A10" s="296"/>
      <c r="B10" s="264" t="s">
        <v>1376</v>
      </c>
      <c r="C10" s="265"/>
      <c r="D10" s="265"/>
      <c r="E10" s="265"/>
      <c r="F10" s="265"/>
      <c r="G10" s="265"/>
      <c r="H10" s="266"/>
      <c r="I10" s="280"/>
    </row>
    <row r="11" spans="1:9" x14ac:dyDescent="0.25">
      <c r="A11" s="296"/>
      <c r="B11" s="267"/>
      <c r="C11" s="268"/>
      <c r="D11" s="268"/>
      <c r="E11" s="268"/>
      <c r="F11" s="268"/>
      <c r="G11" s="268"/>
      <c r="H11" s="269"/>
      <c r="I11" s="280"/>
    </row>
    <row r="12" spans="1:9" x14ac:dyDescent="0.25">
      <c r="A12" s="296"/>
      <c r="B12" s="267"/>
      <c r="C12" s="268"/>
      <c r="D12" s="268"/>
      <c r="E12" s="268"/>
      <c r="F12" s="268"/>
      <c r="G12" s="268"/>
      <c r="H12" s="269"/>
      <c r="I12" s="280"/>
    </row>
    <row r="13" spans="1:9" x14ac:dyDescent="0.25">
      <c r="A13" s="296"/>
      <c r="B13" s="267"/>
      <c r="C13" s="268"/>
      <c r="D13" s="268"/>
      <c r="E13" s="268"/>
      <c r="F13" s="268"/>
      <c r="G13" s="268"/>
      <c r="H13" s="269"/>
      <c r="I13" s="280"/>
    </row>
    <row r="14" spans="1:9" x14ac:dyDescent="0.25">
      <c r="A14" s="296"/>
      <c r="B14" s="267"/>
      <c r="C14" s="268"/>
      <c r="D14" s="268"/>
      <c r="E14" s="268"/>
      <c r="F14" s="268"/>
      <c r="G14" s="268"/>
      <c r="H14" s="269"/>
      <c r="I14" s="280"/>
    </row>
    <row r="15" spans="1:9" ht="47.25" customHeight="1" thickBot="1" x14ac:dyDescent="0.3">
      <c r="A15" s="296"/>
      <c r="B15" s="267"/>
      <c r="C15" s="268"/>
      <c r="D15" s="268"/>
      <c r="E15" s="268"/>
      <c r="F15" s="268"/>
      <c r="G15" s="268"/>
      <c r="H15" s="269"/>
      <c r="I15" s="280"/>
    </row>
    <row r="16" spans="1:9" ht="15.75" thickBot="1" x14ac:dyDescent="0.3">
      <c r="A16" s="296"/>
      <c r="B16" s="291"/>
      <c r="C16" s="291"/>
      <c r="D16" s="291"/>
      <c r="E16" s="291"/>
      <c r="F16" s="291"/>
      <c r="G16" s="291"/>
      <c r="H16" s="291"/>
      <c r="I16" s="280"/>
    </row>
    <row r="17" spans="1:9" ht="15.75" thickBot="1" x14ac:dyDescent="0.3">
      <c r="A17" s="296"/>
      <c r="B17" s="276" t="s">
        <v>314</v>
      </c>
      <c r="C17" s="277"/>
      <c r="D17" s="277"/>
      <c r="E17" s="277"/>
      <c r="F17" s="277"/>
      <c r="G17" s="277"/>
      <c r="H17" s="278"/>
      <c r="I17" s="280"/>
    </row>
    <row r="18" spans="1:9" ht="15" customHeight="1" x14ac:dyDescent="0.25">
      <c r="A18" s="296"/>
      <c r="B18" s="264" t="s">
        <v>1408</v>
      </c>
      <c r="C18" s="265"/>
      <c r="D18" s="265"/>
      <c r="E18" s="265"/>
      <c r="F18" s="265"/>
      <c r="G18" s="265"/>
      <c r="H18" s="266"/>
      <c r="I18" s="280"/>
    </row>
    <row r="19" spans="1:9" x14ac:dyDescent="0.25">
      <c r="A19" s="296"/>
      <c r="B19" s="267"/>
      <c r="C19" s="268"/>
      <c r="D19" s="268"/>
      <c r="E19" s="268"/>
      <c r="F19" s="268"/>
      <c r="G19" s="268"/>
      <c r="H19" s="269"/>
      <c r="I19" s="280"/>
    </row>
    <row r="20" spans="1:9" x14ac:dyDescent="0.25">
      <c r="A20" s="296"/>
      <c r="B20" s="267"/>
      <c r="C20" s="268"/>
      <c r="D20" s="268"/>
      <c r="E20" s="268"/>
      <c r="F20" s="268"/>
      <c r="G20" s="268"/>
      <c r="H20" s="269"/>
      <c r="I20" s="280"/>
    </row>
    <row r="21" spans="1:9" x14ac:dyDescent="0.25">
      <c r="A21" s="296"/>
      <c r="B21" s="267"/>
      <c r="C21" s="268"/>
      <c r="D21" s="268"/>
      <c r="E21" s="268"/>
      <c r="F21" s="268"/>
      <c r="G21" s="268"/>
      <c r="H21" s="269"/>
      <c r="I21" s="280"/>
    </row>
    <row r="22" spans="1:9" x14ac:dyDescent="0.25">
      <c r="A22" s="296"/>
      <c r="B22" s="267"/>
      <c r="C22" s="268"/>
      <c r="D22" s="268"/>
      <c r="E22" s="268"/>
      <c r="F22" s="268"/>
      <c r="G22" s="268"/>
      <c r="H22" s="269"/>
      <c r="I22" s="280"/>
    </row>
    <row r="23" spans="1:9" x14ac:dyDescent="0.25">
      <c r="A23" s="296"/>
      <c r="B23" s="267"/>
      <c r="C23" s="268"/>
      <c r="D23" s="268"/>
      <c r="E23" s="268"/>
      <c r="F23" s="268"/>
      <c r="G23" s="268"/>
      <c r="H23" s="269"/>
      <c r="I23" s="280"/>
    </row>
    <row r="24" spans="1:9" ht="15.75" thickBot="1" x14ac:dyDescent="0.3">
      <c r="A24" s="296"/>
      <c r="B24" s="267"/>
      <c r="C24" s="268"/>
      <c r="D24" s="268"/>
      <c r="E24" s="268"/>
      <c r="F24" s="268"/>
      <c r="G24" s="268"/>
      <c r="H24" s="269"/>
      <c r="I24" s="280"/>
    </row>
    <row r="25" spans="1:9" ht="15.75" thickBot="1" x14ac:dyDescent="0.3">
      <c r="A25" s="296"/>
      <c r="B25" s="291"/>
      <c r="C25" s="291"/>
      <c r="D25" s="291"/>
      <c r="E25" s="291"/>
      <c r="F25" s="291"/>
      <c r="G25" s="291"/>
      <c r="H25" s="291"/>
      <c r="I25" s="280"/>
    </row>
    <row r="26" spans="1:9" ht="15.75" thickBot="1" x14ac:dyDescent="0.3">
      <c r="A26" s="296"/>
      <c r="B26" s="276" t="s">
        <v>315</v>
      </c>
      <c r="C26" s="277"/>
      <c r="D26" s="277"/>
      <c r="E26" s="277"/>
      <c r="F26" s="277"/>
      <c r="G26" s="277"/>
      <c r="H26" s="278"/>
      <c r="I26" s="280"/>
    </row>
    <row r="27" spans="1:9" ht="15" customHeight="1" x14ac:dyDescent="0.25">
      <c r="A27" s="296"/>
      <c r="B27" s="264" t="s">
        <v>206</v>
      </c>
      <c r="C27" s="265"/>
      <c r="D27" s="265"/>
      <c r="E27" s="265"/>
      <c r="F27" s="265"/>
      <c r="G27" s="265"/>
      <c r="H27" s="266"/>
      <c r="I27" s="280"/>
    </row>
    <row r="28" spans="1:9" x14ac:dyDescent="0.25">
      <c r="A28" s="296"/>
      <c r="B28" s="267"/>
      <c r="C28" s="268"/>
      <c r="D28" s="268"/>
      <c r="E28" s="268"/>
      <c r="F28" s="268"/>
      <c r="G28" s="268"/>
      <c r="H28" s="269"/>
      <c r="I28" s="280"/>
    </row>
    <row r="29" spans="1:9" x14ac:dyDescent="0.25">
      <c r="A29" s="296"/>
      <c r="B29" s="267"/>
      <c r="C29" s="268"/>
      <c r="D29" s="268"/>
      <c r="E29" s="268"/>
      <c r="F29" s="268"/>
      <c r="G29" s="268"/>
      <c r="H29" s="269"/>
      <c r="I29" s="280"/>
    </row>
    <row r="30" spans="1:9" ht="15.75" thickBot="1" x14ac:dyDescent="0.3">
      <c r="A30" s="296"/>
      <c r="B30" s="267"/>
      <c r="C30" s="268"/>
      <c r="D30" s="268"/>
      <c r="E30" s="268"/>
      <c r="F30" s="268"/>
      <c r="G30" s="268"/>
      <c r="H30" s="269"/>
      <c r="I30" s="280"/>
    </row>
    <row r="31" spans="1:9" ht="15.75" thickBot="1" x14ac:dyDescent="0.3">
      <c r="A31" s="296"/>
      <c r="B31" s="291"/>
      <c r="C31" s="291"/>
      <c r="D31" s="291"/>
      <c r="E31" s="291"/>
      <c r="F31" s="291"/>
      <c r="G31" s="291"/>
      <c r="H31" s="291"/>
      <c r="I31" s="280"/>
    </row>
    <row r="32" spans="1:9" ht="15.75" thickBot="1" x14ac:dyDescent="0.3">
      <c r="A32" s="296"/>
      <c r="B32" s="276" t="s">
        <v>316</v>
      </c>
      <c r="C32" s="277"/>
      <c r="D32" s="277"/>
      <c r="E32" s="277"/>
      <c r="F32" s="277"/>
      <c r="G32" s="277"/>
      <c r="H32" s="278"/>
      <c r="I32" s="280"/>
    </row>
    <row r="33" spans="1:9" ht="15" customHeight="1" x14ac:dyDescent="0.25">
      <c r="A33" s="296"/>
      <c r="B33" s="264" t="s">
        <v>1391</v>
      </c>
      <c r="C33" s="265"/>
      <c r="D33" s="265"/>
      <c r="E33" s="265"/>
      <c r="F33" s="265"/>
      <c r="G33" s="265"/>
      <c r="H33" s="266"/>
      <c r="I33" s="280"/>
    </row>
    <row r="34" spans="1:9" x14ac:dyDescent="0.25">
      <c r="A34" s="296"/>
      <c r="B34" s="267"/>
      <c r="C34" s="268"/>
      <c r="D34" s="268"/>
      <c r="E34" s="268"/>
      <c r="F34" s="268"/>
      <c r="G34" s="268"/>
      <c r="H34" s="269"/>
      <c r="I34" s="280"/>
    </row>
    <row r="35" spans="1:9" x14ac:dyDescent="0.25">
      <c r="A35" s="296"/>
      <c r="B35" s="267"/>
      <c r="C35" s="268"/>
      <c r="D35" s="268"/>
      <c r="E35" s="268"/>
      <c r="F35" s="268"/>
      <c r="G35" s="268"/>
      <c r="H35" s="269"/>
      <c r="I35" s="280"/>
    </row>
    <row r="36" spans="1:9" x14ac:dyDescent="0.25">
      <c r="A36" s="296"/>
      <c r="B36" s="267"/>
      <c r="C36" s="268"/>
      <c r="D36" s="268"/>
      <c r="E36" s="268"/>
      <c r="F36" s="268"/>
      <c r="G36" s="268"/>
      <c r="H36" s="269"/>
      <c r="I36" s="280"/>
    </row>
    <row r="37" spans="1:9" x14ac:dyDescent="0.25">
      <c r="A37" s="296"/>
      <c r="B37" s="267"/>
      <c r="C37" s="268"/>
      <c r="D37" s="268"/>
      <c r="E37" s="268"/>
      <c r="F37" s="268"/>
      <c r="G37" s="268"/>
      <c r="H37" s="269"/>
      <c r="I37" s="280"/>
    </row>
    <row r="38" spans="1:9" x14ac:dyDescent="0.25">
      <c r="A38" s="296"/>
      <c r="B38" s="267"/>
      <c r="C38" s="268"/>
      <c r="D38" s="268"/>
      <c r="E38" s="268"/>
      <c r="F38" s="268"/>
      <c r="G38" s="268"/>
      <c r="H38" s="269"/>
      <c r="I38" s="280"/>
    </row>
    <row r="39" spans="1:9" x14ac:dyDescent="0.25">
      <c r="A39" s="296"/>
      <c r="B39" s="267"/>
      <c r="C39" s="268"/>
      <c r="D39" s="268"/>
      <c r="E39" s="268"/>
      <c r="F39" s="268"/>
      <c r="G39" s="268"/>
      <c r="H39" s="269"/>
      <c r="I39" s="280"/>
    </row>
    <row r="40" spans="1:9" x14ac:dyDescent="0.25">
      <c r="A40" s="296"/>
      <c r="B40" s="267"/>
      <c r="C40" s="268"/>
      <c r="D40" s="268"/>
      <c r="E40" s="268"/>
      <c r="F40" s="268"/>
      <c r="G40" s="268"/>
      <c r="H40" s="269"/>
      <c r="I40" s="280"/>
    </row>
    <row r="41" spans="1:9" x14ac:dyDescent="0.25">
      <c r="A41" s="296"/>
      <c r="B41" s="267"/>
      <c r="C41" s="268"/>
      <c r="D41" s="268"/>
      <c r="E41" s="268"/>
      <c r="F41" s="268"/>
      <c r="G41" s="268"/>
      <c r="H41" s="269"/>
      <c r="I41" s="280"/>
    </row>
    <row r="42" spans="1:9" ht="15.75" thickBot="1" x14ac:dyDescent="0.3">
      <c r="A42" s="296"/>
      <c r="B42" s="270"/>
      <c r="C42" s="271"/>
      <c r="D42" s="271"/>
      <c r="E42" s="271"/>
      <c r="F42" s="271"/>
      <c r="G42" s="271"/>
      <c r="H42" s="272"/>
      <c r="I42" s="280"/>
    </row>
    <row r="43" spans="1:9" ht="15.75" thickBot="1" x14ac:dyDescent="0.3">
      <c r="A43" s="296"/>
      <c r="B43" s="291"/>
      <c r="C43" s="291"/>
      <c r="D43" s="291"/>
      <c r="E43" s="291"/>
      <c r="F43" s="291"/>
      <c r="G43" s="291"/>
      <c r="H43" s="291"/>
      <c r="I43" s="280"/>
    </row>
    <row r="44" spans="1:9" ht="15.75" thickBot="1" x14ac:dyDescent="0.3">
      <c r="A44" s="296"/>
      <c r="B44" s="276" t="s">
        <v>317</v>
      </c>
      <c r="C44" s="277"/>
      <c r="D44" s="277"/>
      <c r="E44" s="277"/>
      <c r="F44" s="277"/>
      <c r="G44" s="277"/>
      <c r="H44" s="278"/>
      <c r="I44" s="280"/>
    </row>
    <row r="45" spans="1:9" ht="15" customHeight="1" x14ac:dyDescent="0.25">
      <c r="A45" s="296"/>
      <c r="B45" s="264" t="s">
        <v>1389</v>
      </c>
      <c r="C45" s="265"/>
      <c r="D45" s="265"/>
      <c r="E45" s="265"/>
      <c r="F45" s="265"/>
      <c r="G45" s="265"/>
      <c r="H45" s="266"/>
      <c r="I45" s="280"/>
    </row>
    <row r="46" spans="1:9" x14ac:dyDescent="0.25">
      <c r="A46" s="296"/>
      <c r="B46" s="267"/>
      <c r="C46" s="268"/>
      <c r="D46" s="268"/>
      <c r="E46" s="268"/>
      <c r="F46" s="268"/>
      <c r="G46" s="268"/>
      <c r="H46" s="269"/>
      <c r="I46" s="280"/>
    </row>
    <row r="47" spans="1:9" x14ac:dyDescent="0.25">
      <c r="A47" s="296"/>
      <c r="B47" s="267"/>
      <c r="C47" s="268"/>
      <c r="D47" s="268"/>
      <c r="E47" s="268"/>
      <c r="F47" s="268"/>
      <c r="G47" s="268"/>
      <c r="H47" s="269"/>
      <c r="I47" s="280"/>
    </row>
    <row r="48" spans="1:9" x14ac:dyDescent="0.25">
      <c r="A48" s="296"/>
      <c r="B48" s="267"/>
      <c r="C48" s="268"/>
      <c r="D48" s="268"/>
      <c r="E48" s="268"/>
      <c r="F48" s="268"/>
      <c r="G48" s="268"/>
      <c r="H48" s="269"/>
      <c r="I48" s="280"/>
    </row>
    <row r="49" spans="1:9" x14ac:dyDescent="0.25">
      <c r="A49" s="296"/>
      <c r="B49" s="267"/>
      <c r="C49" s="268"/>
      <c r="D49" s="268"/>
      <c r="E49" s="268"/>
      <c r="F49" s="268"/>
      <c r="G49" s="268"/>
      <c r="H49" s="269"/>
      <c r="I49" s="280"/>
    </row>
    <row r="50" spans="1:9" x14ac:dyDescent="0.25">
      <c r="A50" s="296"/>
      <c r="B50" s="267"/>
      <c r="C50" s="268"/>
      <c r="D50" s="268"/>
      <c r="E50" s="268"/>
      <c r="F50" s="268"/>
      <c r="G50" s="268"/>
      <c r="H50" s="269"/>
      <c r="I50" s="280"/>
    </row>
    <row r="51" spans="1:9" x14ac:dyDescent="0.25">
      <c r="A51" s="296"/>
      <c r="B51" s="267"/>
      <c r="C51" s="268"/>
      <c r="D51" s="268"/>
      <c r="E51" s="268"/>
      <c r="F51" s="268"/>
      <c r="G51" s="268"/>
      <c r="H51" s="269"/>
      <c r="I51" s="280"/>
    </row>
    <row r="52" spans="1:9" ht="15.75" thickBot="1" x14ac:dyDescent="0.3">
      <c r="A52" s="296"/>
      <c r="B52" s="270"/>
      <c r="C52" s="271"/>
      <c r="D52" s="271"/>
      <c r="E52" s="271"/>
      <c r="F52" s="271"/>
      <c r="G52" s="271"/>
      <c r="H52" s="272"/>
      <c r="I52" s="280"/>
    </row>
    <row r="53" spans="1:9" ht="15.75" thickBot="1" x14ac:dyDescent="0.3">
      <c r="A53" s="296"/>
      <c r="B53" s="185"/>
      <c r="C53" s="185"/>
      <c r="D53" s="185"/>
      <c r="E53" s="185"/>
      <c r="F53" s="185"/>
      <c r="G53" s="185"/>
      <c r="H53" s="185"/>
      <c r="I53" s="280"/>
    </row>
    <row r="54" spans="1:9" ht="15.75" thickBot="1" x14ac:dyDescent="0.3">
      <c r="A54" s="296"/>
      <c r="B54" s="276" t="s">
        <v>1390</v>
      </c>
      <c r="C54" s="277"/>
      <c r="D54" s="277"/>
      <c r="E54" s="277"/>
      <c r="F54" s="277"/>
      <c r="G54" s="277"/>
      <c r="H54" s="278"/>
      <c r="I54" s="280"/>
    </row>
    <row r="55" spans="1:9" x14ac:dyDescent="0.25">
      <c r="A55" s="296"/>
      <c r="B55" s="264" t="s">
        <v>207</v>
      </c>
      <c r="C55" s="265"/>
      <c r="D55" s="265"/>
      <c r="E55" s="265"/>
      <c r="F55" s="265"/>
      <c r="G55" s="265"/>
      <c r="H55" s="266"/>
      <c r="I55" s="280"/>
    </row>
    <row r="56" spans="1:9" x14ac:dyDescent="0.25">
      <c r="A56" s="296"/>
      <c r="B56" s="267"/>
      <c r="C56" s="268"/>
      <c r="D56" s="268"/>
      <c r="E56" s="268"/>
      <c r="F56" s="268"/>
      <c r="G56" s="268"/>
      <c r="H56" s="269"/>
      <c r="I56" s="280"/>
    </row>
    <row r="57" spans="1:9" ht="15.75" thickBot="1" x14ac:dyDescent="0.3">
      <c r="A57" s="296"/>
      <c r="B57" s="270"/>
      <c r="C57" s="271"/>
      <c r="D57" s="271"/>
      <c r="E57" s="271"/>
      <c r="F57" s="271"/>
      <c r="G57" s="271"/>
      <c r="H57" s="272"/>
      <c r="I57" s="280"/>
    </row>
    <row r="58" spans="1:9" ht="15.75" thickBot="1" x14ac:dyDescent="0.3">
      <c r="A58" s="296"/>
      <c r="B58" s="197"/>
      <c r="C58" s="197"/>
      <c r="D58" s="197"/>
      <c r="E58" s="197"/>
      <c r="F58" s="197"/>
      <c r="G58" s="197"/>
      <c r="H58" s="197"/>
      <c r="I58" s="280"/>
    </row>
    <row r="59" spans="1:9" ht="29.25" customHeight="1" thickBot="1" x14ac:dyDescent="0.3">
      <c r="A59" s="296"/>
      <c r="B59" s="273" t="s">
        <v>1409</v>
      </c>
      <c r="C59" s="274"/>
      <c r="D59" s="274"/>
      <c r="E59" s="274"/>
      <c r="F59" s="274"/>
      <c r="G59" s="274"/>
      <c r="H59" s="275"/>
      <c r="I59" s="280"/>
    </row>
    <row r="60" spans="1:9" ht="15.75" thickBot="1" x14ac:dyDescent="0.3">
      <c r="A60" s="296"/>
      <c r="B60" s="213"/>
      <c r="C60" s="213"/>
      <c r="D60" s="213"/>
      <c r="E60" s="213"/>
      <c r="F60" s="213"/>
      <c r="G60" s="213"/>
      <c r="H60" s="213"/>
      <c r="I60" s="280"/>
    </row>
    <row r="61" spans="1:9" ht="15.75" thickBot="1" x14ac:dyDescent="0.3">
      <c r="A61" s="296"/>
      <c r="B61" s="276" t="s">
        <v>1402</v>
      </c>
      <c r="C61" s="277"/>
      <c r="D61" s="277"/>
      <c r="E61" s="277"/>
      <c r="F61" s="277"/>
      <c r="G61" s="277"/>
      <c r="H61" s="278"/>
      <c r="I61" s="280"/>
    </row>
    <row r="62" spans="1:9" x14ac:dyDescent="0.25">
      <c r="A62" s="296"/>
      <c r="B62" s="264" t="s">
        <v>1377</v>
      </c>
      <c r="C62" s="265"/>
      <c r="D62" s="265"/>
      <c r="E62" s="265"/>
      <c r="F62" s="265"/>
      <c r="G62" s="265"/>
      <c r="H62" s="266"/>
      <c r="I62" s="280"/>
    </row>
    <row r="63" spans="1:9" x14ac:dyDescent="0.25">
      <c r="A63" s="296"/>
      <c r="B63" s="267"/>
      <c r="C63" s="268"/>
      <c r="D63" s="268"/>
      <c r="E63" s="268"/>
      <c r="F63" s="268"/>
      <c r="G63" s="268"/>
      <c r="H63" s="269"/>
      <c r="I63" s="280"/>
    </row>
    <row r="64" spans="1:9" x14ac:dyDescent="0.25">
      <c r="A64" s="296"/>
      <c r="B64" s="267"/>
      <c r="C64" s="268"/>
      <c r="D64" s="268"/>
      <c r="E64" s="268"/>
      <c r="F64" s="268"/>
      <c r="G64" s="268"/>
      <c r="H64" s="269"/>
      <c r="I64" s="280"/>
    </row>
    <row r="65" spans="1:9" x14ac:dyDescent="0.25">
      <c r="A65" s="296"/>
      <c r="B65" s="270"/>
      <c r="C65" s="271"/>
      <c r="D65" s="271"/>
      <c r="E65" s="271"/>
      <c r="F65" s="271"/>
      <c r="G65" s="271"/>
      <c r="H65" s="272"/>
      <c r="I65" s="280"/>
    </row>
    <row r="66" spans="1:9" ht="15.75" thickBot="1" x14ac:dyDescent="0.3">
      <c r="A66" s="296"/>
      <c r="B66" s="198"/>
      <c r="C66" s="198"/>
      <c r="D66" s="198"/>
      <c r="E66" s="198"/>
      <c r="F66" s="198"/>
      <c r="G66" s="198"/>
      <c r="H66" s="198"/>
      <c r="I66" s="280"/>
    </row>
    <row r="67" spans="1:9" ht="15.75" thickBot="1" x14ac:dyDescent="0.3">
      <c r="A67" s="296"/>
      <c r="B67" s="276" t="s">
        <v>1403</v>
      </c>
      <c r="C67" s="277"/>
      <c r="D67" s="277"/>
      <c r="E67" s="277"/>
      <c r="F67" s="277"/>
      <c r="G67" s="277"/>
      <c r="H67" s="278"/>
      <c r="I67" s="280"/>
    </row>
    <row r="68" spans="1:9" x14ac:dyDescent="0.25">
      <c r="A68" s="296"/>
      <c r="B68" s="264" t="s">
        <v>1385</v>
      </c>
      <c r="C68" s="265"/>
      <c r="D68" s="265"/>
      <c r="E68" s="265"/>
      <c r="F68" s="265"/>
      <c r="G68" s="265"/>
      <c r="H68" s="266"/>
      <c r="I68" s="280"/>
    </row>
    <row r="69" spans="1:9" x14ac:dyDescent="0.25">
      <c r="A69" s="296"/>
      <c r="B69" s="267"/>
      <c r="C69" s="268"/>
      <c r="D69" s="268"/>
      <c r="E69" s="268"/>
      <c r="F69" s="268"/>
      <c r="G69" s="268"/>
      <c r="H69" s="269"/>
      <c r="I69" s="280"/>
    </row>
    <row r="70" spans="1:9" x14ac:dyDescent="0.25">
      <c r="A70" s="296"/>
      <c r="B70" s="267"/>
      <c r="C70" s="268"/>
      <c r="D70" s="268"/>
      <c r="E70" s="268"/>
      <c r="F70" s="268"/>
      <c r="G70" s="268"/>
      <c r="H70" s="269"/>
      <c r="I70" s="280"/>
    </row>
    <row r="71" spans="1:9" ht="15.75" thickBot="1" x14ac:dyDescent="0.3">
      <c r="A71" s="296"/>
      <c r="B71" s="270"/>
      <c r="C71" s="271"/>
      <c r="D71" s="271"/>
      <c r="E71" s="271"/>
      <c r="F71" s="271"/>
      <c r="G71" s="271"/>
      <c r="H71" s="272"/>
      <c r="I71" s="280"/>
    </row>
    <row r="72" spans="1:9" ht="15.75" thickBot="1" x14ac:dyDescent="0.3">
      <c r="A72" s="296"/>
      <c r="B72" s="187"/>
      <c r="C72" s="187"/>
      <c r="D72" s="187"/>
      <c r="E72" s="187"/>
      <c r="F72" s="187"/>
      <c r="G72" s="187"/>
      <c r="H72" s="187"/>
      <c r="I72" s="280"/>
    </row>
    <row r="73" spans="1:9" ht="15.75" thickBot="1" x14ac:dyDescent="0.3">
      <c r="A73" s="296"/>
      <c r="B73" s="276" t="s">
        <v>1404</v>
      </c>
      <c r="C73" s="277"/>
      <c r="D73" s="277"/>
      <c r="E73" s="277"/>
      <c r="F73" s="277"/>
      <c r="G73" s="277"/>
      <c r="H73" s="278"/>
      <c r="I73" s="280"/>
    </row>
    <row r="74" spans="1:9" x14ac:dyDescent="0.25">
      <c r="A74" s="296"/>
      <c r="B74" s="264" t="s">
        <v>1386</v>
      </c>
      <c r="C74" s="265"/>
      <c r="D74" s="265"/>
      <c r="E74" s="265"/>
      <c r="F74" s="265"/>
      <c r="G74" s="265"/>
      <c r="H74" s="266"/>
      <c r="I74" s="280"/>
    </row>
    <row r="75" spans="1:9" x14ac:dyDescent="0.25">
      <c r="A75" s="296"/>
      <c r="B75" s="267"/>
      <c r="C75" s="268"/>
      <c r="D75" s="268"/>
      <c r="E75" s="268"/>
      <c r="F75" s="268"/>
      <c r="G75" s="268"/>
      <c r="H75" s="269"/>
      <c r="I75" s="280"/>
    </row>
    <row r="76" spans="1:9" x14ac:dyDescent="0.25">
      <c r="A76" s="296"/>
      <c r="B76" s="267"/>
      <c r="C76" s="268"/>
      <c r="D76" s="268"/>
      <c r="E76" s="268"/>
      <c r="F76" s="268"/>
      <c r="G76" s="268"/>
      <c r="H76" s="269"/>
      <c r="I76" s="280"/>
    </row>
    <row r="77" spans="1:9" ht="15.75" thickBot="1" x14ac:dyDescent="0.3">
      <c r="A77" s="296"/>
      <c r="B77" s="270"/>
      <c r="C77" s="271"/>
      <c r="D77" s="271"/>
      <c r="E77" s="271"/>
      <c r="F77" s="271"/>
      <c r="G77" s="271"/>
      <c r="H77" s="272"/>
      <c r="I77" s="280"/>
    </row>
    <row r="78" spans="1:9" ht="15.75" thickBot="1" x14ac:dyDescent="0.3">
      <c r="A78" s="296"/>
      <c r="B78" s="197"/>
      <c r="C78" s="197"/>
      <c r="D78" s="197"/>
      <c r="E78" s="197"/>
      <c r="F78" s="197"/>
      <c r="G78" s="197"/>
      <c r="H78" s="197"/>
      <c r="I78" s="280"/>
    </row>
    <row r="79" spans="1:9" ht="15.75" thickBot="1" x14ac:dyDescent="0.3">
      <c r="A79" s="296"/>
      <c r="B79" s="276" t="s">
        <v>1405</v>
      </c>
      <c r="C79" s="277"/>
      <c r="D79" s="277"/>
      <c r="E79" s="277"/>
      <c r="F79" s="277"/>
      <c r="G79" s="277"/>
      <c r="H79" s="278"/>
      <c r="I79" s="280"/>
    </row>
    <row r="80" spans="1:9" x14ac:dyDescent="0.25">
      <c r="A80" s="296"/>
      <c r="B80" s="264" t="s">
        <v>1407</v>
      </c>
      <c r="C80" s="265"/>
      <c r="D80" s="265"/>
      <c r="E80" s="265"/>
      <c r="F80" s="265"/>
      <c r="G80" s="265"/>
      <c r="H80" s="266"/>
      <c r="I80" s="280"/>
    </row>
    <row r="81" spans="1:9" x14ac:dyDescent="0.25">
      <c r="A81" s="296"/>
      <c r="B81" s="267"/>
      <c r="C81" s="268"/>
      <c r="D81" s="268"/>
      <c r="E81" s="268"/>
      <c r="F81" s="268"/>
      <c r="G81" s="268"/>
      <c r="H81" s="269"/>
      <c r="I81" s="280"/>
    </row>
    <row r="82" spans="1:9" x14ac:dyDescent="0.25">
      <c r="A82" s="296"/>
      <c r="B82" s="267"/>
      <c r="C82" s="268"/>
      <c r="D82" s="268"/>
      <c r="E82" s="268"/>
      <c r="F82" s="268"/>
      <c r="G82" s="268"/>
      <c r="H82" s="269"/>
      <c r="I82" s="280"/>
    </row>
    <row r="83" spans="1:9" x14ac:dyDescent="0.25">
      <c r="A83" s="296"/>
      <c r="B83" s="267"/>
      <c r="C83" s="268"/>
      <c r="D83" s="268"/>
      <c r="E83" s="268"/>
      <c r="F83" s="268"/>
      <c r="G83" s="268"/>
      <c r="H83" s="269"/>
      <c r="I83" s="280"/>
    </row>
    <row r="84" spans="1:9" ht="15.75" thickBot="1" x14ac:dyDescent="0.3">
      <c r="A84" s="296"/>
      <c r="B84" s="270"/>
      <c r="C84" s="271"/>
      <c r="D84" s="271"/>
      <c r="E84" s="271"/>
      <c r="F84" s="271"/>
      <c r="G84" s="271"/>
      <c r="H84" s="272"/>
      <c r="I84" s="280"/>
    </row>
  </sheetData>
  <sheetProtection password="9750" sheet="1" objects="1" scenarios="1"/>
  <mergeCells count="34">
    <mergeCell ref="A1:A84"/>
    <mergeCell ref="B1:H1"/>
    <mergeCell ref="B32:H32"/>
    <mergeCell ref="B43:H43"/>
    <mergeCell ref="B44:H44"/>
    <mergeCell ref="B54:H54"/>
    <mergeCell ref="B55:H57"/>
    <mergeCell ref="B61:H61"/>
    <mergeCell ref="B62:H65"/>
    <mergeCell ref="B79:H79"/>
    <mergeCell ref="B80:H84"/>
    <mergeCell ref="B33:H42"/>
    <mergeCell ref="I1:I84"/>
    <mergeCell ref="B2:H2"/>
    <mergeCell ref="B3:H3"/>
    <mergeCell ref="B4:H5"/>
    <mergeCell ref="B6:H6"/>
    <mergeCell ref="B7:H7"/>
    <mergeCell ref="B8:H8"/>
    <mergeCell ref="B9:H9"/>
    <mergeCell ref="B10:H15"/>
    <mergeCell ref="B16:H16"/>
    <mergeCell ref="B18:H24"/>
    <mergeCell ref="B25:H25"/>
    <mergeCell ref="B45:H52"/>
    <mergeCell ref="B73:H73"/>
    <mergeCell ref="B31:H31"/>
    <mergeCell ref="B17:H17"/>
    <mergeCell ref="B74:H77"/>
    <mergeCell ref="B59:H59"/>
    <mergeCell ref="B26:H26"/>
    <mergeCell ref="B27:H30"/>
    <mergeCell ref="B67:H67"/>
    <mergeCell ref="B68:H71"/>
  </mergeCells>
  <pageMargins left="0.7" right="0.7" top="0.75" bottom="0.75" header="0.3" footer="0.3"/>
  <pageSetup scale="81" orientation="portrait"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4"/>
  <sheetViews>
    <sheetView zoomScale="140" zoomScaleNormal="140" workbookViewId="0">
      <selection activeCell="B3" sqref="B3"/>
    </sheetView>
  </sheetViews>
  <sheetFormatPr baseColWidth="10" defaultColWidth="0" defaultRowHeight="11.25" customHeight="1" zeroHeight="1" x14ac:dyDescent="0.25"/>
  <cols>
    <col min="1" max="1" width="1.42578125" style="1" customWidth="1"/>
    <col min="2" max="2" width="31.28515625" style="1" customWidth="1"/>
    <col min="3" max="3" width="1.42578125" style="1" customWidth="1"/>
    <col min="4" max="4" width="29.7109375" style="1" customWidth="1"/>
    <col min="5" max="5" width="1.42578125" style="1" customWidth="1"/>
    <col min="6" max="6" width="41.5703125" style="1" customWidth="1"/>
    <col min="7" max="7" width="1.42578125" style="1" customWidth="1"/>
    <col min="8" max="8" width="28.85546875" style="1" customWidth="1"/>
    <col min="9" max="9" width="1.42578125" style="1" customWidth="1"/>
    <col min="10" max="10" width="30.85546875" style="1" customWidth="1"/>
    <col min="11" max="11" width="2.140625" style="61" customWidth="1"/>
    <col min="12" max="37" width="0" style="1" hidden="1" customWidth="1"/>
    <col min="38" max="40" width="11.42578125" style="1" hidden="1" customWidth="1"/>
    <col min="41" max="16384" width="0" style="1" hidden="1"/>
  </cols>
  <sheetData>
    <row r="1" spans="1:11" ht="10.5" customHeight="1" x14ac:dyDescent="0.25">
      <c r="A1" s="38"/>
      <c r="B1" s="4"/>
      <c r="C1" s="4"/>
      <c r="D1" s="4"/>
      <c r="E1" s="4"/>
      <c r="F1" s="4"/>
      <c r="G1" s="4"/>
      <c r="H1" s="4"/>
      <c r="I1" s="4"/>
      <c r="J1" s="4"/>
      <c r="K1" s="39"/>
    </row>
    <row r="2" spans="1:11" s="43" customFormat="1" ht="15" customHeight="1" x14ac:dyDescent="0.25">
      <c r="A2" s="40"/>
      <c r="B2" s="310" t="s">
        <v>1449</v>
      </c>
      <c r="C2" s="310"/>
      <c r="D2" s="41"/>
      <c r="E2" s="41"/>
      <c r="F2" s="41"/>
      <c r="G2" s="41"/>
      <c r="H2" s="41"/>
      <c r="I2" s="41"/>
      <c r="J2" s="41"/>
      <c r="K2" s="42"/>
    </row>
    <row r="3" spans="1:11" ht="6" customHeight="1" thickBot="1" x14ac:dyDescent="0.3">
      <c r="A3" s="38"/>
      <c r="B3" s="4"/>
      <c r="C3" s="4"/>
      <c r="D3" s="4"/>
      <c r="E3" s="4"/>
      <c r="F3" s="4"/>
      <c r="G3" s="4"/>
      <c r="H3" s="4"/>
      <c r="I3" s="4"/>
      <c r="J3" s="4"/>
      <c r="K3" s="39"/>
    </row>
    <row r="4" spans="1:11" ht="15" customHeight="1" thickBot="1" x14ac:dyDescent="0.3">
      <c r="A4" s="38"/>
      <c r="B4" s="311" t="s">
        <v>0</v>
      </c>
      <c r="C4" s="312"/>
      <c r="D4" s="312"/>
      <c r="E4" s="312"/>
      <c r="F4" s="312"/>
      <c r="G4" s="312"/>
      <c r="H4" s="312"/>
      <c r="I4" s="312"/>
      <c r="J4" s="313"/>
      <c r="K4" s="39"/>
    </row>
    <row r="5" spans="1:11" x14ac:dyDescent="0.25">
      <c r="A5" s="38"/>
      <c r="B5" s="4"/>
      <c r="C5" s="4"/>
      <c r="D5" s="4"/>
      <c r="E5" s="4"/>
      <c r="F5" s="4"/>
      <c r="G5" s="4"/>
      <c r="H5" s="4"/>
      <c r="I5" s="4"/>
      <c r="J5" s="4"/>
      <c r="K5" s="39"/>
    </row>
    <row r="6" spans="1:11" ht="15" customHeight="1" x14ac:dyDescent="0.25">
      <c r="A6" s="38"/>
      <c r="B6" s="314" t="s">
        <v>205</v>
      </c>
      <c r="C6" s="314"/>
      <c r="D6" s="314"/>
      <c r="E6" s="314"/>
      <c r="F6" s="314"/>
      <c r="G6" s="314"/>
      <c r="H6" s="314"/>
      <c r="I6" s="314"/>
      <c r="J6" s="314"/>
      <c r="K6" s="39"/>
    </row>
    <row r="7" spans="1:11" x14ac:dyDescent="0.25">
      <c r="A7" s="38"/>
      <c r="B7" s="4"/>
      <c r="C7" s="4"/>
      <c r="D7" s="4"/>
      <c r="E7" s="4"/>
      <c r="F7" s="4"/>
      <c r="G7" s="4"/>
      <c r="H7" s="4"/>
      <c r="I7" s="4"/>
      <c r="J7" s="4"/>
      <c r="K7" s="39"/>
    </row>
    <row r="8" spans="1:11" ht="14.25" customHeight="1" x14ac:dyDescent="0.25">
      <c r="A8" s="38"/>
      <c r="B8" s="305" t="s">
        <v>1371</v>
      </c>
      <c r="C8" s="305"/>
      <c r="D8" s="305"/>
      <c r="E8" s="305"/>
      <c r="F8" s="305"/>
      <c r="G8" s="305"/>
      <c r="H8" s="305"/>
      <c r="I8" s="305"/>
      <c r="J8" s="305"/>
      <c r="K8" s="39"/>
    </row>
    <row r="9" spans="1:11" ht="12" x14ac:dyDescent="0.25">
      <c r="A9" s="38"/>
      <c r="B9" s="315" t="s">
        <v>208</v>
      </c>
      <c r="C9" s="315"/>
      <c r="D9" s="315"/>
      <c r="E9" s="315"/>
      <c r="F9" s="315"/>
      <c r="G9" s="315"/>
      <c r="H9" s="315"/>
      <c r="I9" s="315"/>
      <c r="J9" s="315"/>
      <c r="K9" s="39"/>
    </row>
    <row r="10" spans="1:11" ht="6" customHeight="1" x14ac:dyDescent="0.25">
      <c r="A10" s="38"/>
      <c r="B10" s="86"/>
      <c r="C10" s="86"/>
      <c r="D10" s="86"/>
      <c r="E10" s="86"/>
      <c r="F10" s="86"/>
      <c r="G10" s="86"/>
      <c r="H10" s="86"/>
      <c r="I10" s="86"/>
      <c r="J10" s="86"/>
      <c r="K10" s="39"/>
    </row>
    <row r="11" spans="1:11" s="2" customFormat="1" ht="34.5" customHeight="1" thickBot="1" x14ac:dyDescent="0.25">
      <c r="A11" s="44"/>
      <c r="B11" s="309" t="s">
        <v>1387</v>
      </c>
      <c r="C11" s="309"/>
      <c r="D11" s="309"/>
      <c r="E11" s="309"/>
      <c r="F11" s="309"/>
      <c r="G11" s="309"/>
      <c r="H11" s="309"/>
      <c r="I11" s="79"/>
      <c r="J11" s="79"/>
      <c r="K11" s="45"/>
    </row>
    <row r="12" spans="1:11" s="131" customFormat="1" ht="11.25" customHeight="1" thickBot="1" x14ac:dyDescent="0.25">
      <c r="A12" s="128"/>
      <c r="B12" s="316" t="s">
        <v>1369</v>
      </c>
      <c r="C12" s="317"/>
      <c r="D12" s="317"/>
      <c r="E12" s="317"/>
      <c r="F12" s="317"/>
      <c r="G12" s="317"/>
      <c r="H12" s="318"/>
      <c r="I12" s="135"/>
      <c r="J12" s="135"/>
      <c r="K12" s="130"/>
    </row>
    <row r="13" spans="1:11" s="131" customFormat="1" ht="11.25" customHeight="1" thickBot="1" x14ac:dyDescent="0.25">
      <c r="A13" s="128"/>
      <c r="B13" s="175"/>
      <c r="C13" s="176"/>
      <c r="D13" s="176"/>
      <c r="E13" s="176"/>
      <c r="F13" s="176"/>
      <c r="G13" s="176"/>
      <c r="H13" s="177"/>
      <c r="I13" s="135"/>
      <c r="J13" s="135"/>
      <c r="K13" s="130"/>
    </row>
    <row r="14" spans="1:11" s="57" customFormat="1" ht="11.25" customHeight="1" thickBot="1" x14ac:dyDescent="0.3">
      <c r="A14" s="54"/>
      <c r="B14" s="76" t="s">
        <v>209</v>
      </c>
      <c r="C14" s="55"/>
      <c r="D14" s="76" t="s">
        <v>210</v>
      </c>
      <c r="E14" s="55"/>
      <c r="F14" s="76" t="s">
        <v>5</v>
      </c>
      <c r="G14" s="55"/>
      <c r="H14" s="76" t="s">
        <v>6</v>
      </c>
      <c r="I14" s="55"/>
      <c r="J14" s="55"/>
      <c r="K14" s="52"/>
    </row>
    <row r="15" spans="1:11" s="131" customFormat="1" ht="15" customHeight="1" thickBot="1" x14ac:dyDescent="0.25">
      <c r="A15" s="128"/>
      <c r="B15" s="119" t="s">
        <v>266</v>
      </c>
      <c r="C15" s="107"/>
      <c r="D15" s="179"/>
      <c r="E15" s="107"/>
      <c r="F15" s="119"/>
      <c r="G15" s="107"/>
      <c r="H15" s="119"/>
      <c r="I15" s="129"/>
      <c r="J15" s="129"/>
      <c r="K15" s="130"/>
    </row>
    <row r="16" spans="1:11" s="2" customFormat="1" ht="11.25" customHeight="1" x14ac:dyDescent="0.2">
      <c r="A16" s="44"/>
      <c r="B16" s="77" t="s">
        <v>211</v>
      </c>
      <c r="C16" s="78"/>
      <c r="D16" s="178" t="s">
        <v>212</v>
      </c>
      <c r="E16" s="79"/>
      <c r="F16" s="80" t="s">
        <v>213</v>
      </c>
      <c r="G16" s="79"/>
      <c r="H16" s="80" t="s">
        <v>214</v>
      </c>
      <c r="I16" s="3"/>
      <c r="J16" s="46"/>
      <c r="K16" s="45"/>
    </row>
    <row r="17" spans="1:11" s="122" customFormat="1" ht="11.25" customHeight="1" x14ac:dyDescent="0.2">
      <c r="A17" s="132"/>
      <c r="B17" s="81"/>
      <c r="C17" s="107"/>
      <c r="D17" s="81"/>
      <c r="E17" s="107"/>
      <c r="F17" s="82"/>
      <c r="G17" s="107"/>
      <c r="H17" s="83"/>
      <c r="I17" s="121"/>
      <c r="J17" s="133"/>
      <c r="K17" s="134"/>
    </row>
    <row r="18" spans="1:11" s="2" customFormat="1" ht="11.25" customHeight="1" x14ac:dyDescent="0.2">
      <c r="A18" s="44"/>
      <c r="B18" s="80" t="s">
        <v>215</v>
      </c>
      <c r="C18" s="84"/>
      <c r="D18" s="80" t="s">
        <v>216</v>
      </c>
      <c r="E18" s="84"/>
      <c r="F18" s="80" t="s">
        <v>217</v>
      </c>
      <c r="G18" s="85"/>
      <c r="H18" s="80" t="s">
        <v>218</v>
      </c>
      <c r="I18" s="3"/>
      <c r="J18" s="46"/>
      <c r="K18" s="45"/>
    </row>
    <row r="19" spans="1:11" s="122" customFormat="1" ht="11.25" customHeight="1" x14ac:dyDescent="0.2">
      <c r="A19" s="132"/>
      <c r="B19" s="81"/>
      <c r="C19" s="107"/>
      <c r="D19" s="81"/>
      <c r="E19" s="107"/>
      <c r="F19" s="82"/>
      <c r="G19" s="107"/>
      <c r="H19" s="83"/>
      <c r="I19" s="121"/>
      <c r="J19" s="133"/>
      <c r="K19" s="134"/>
    </row>
    <row r="20" spans="1:11" x14ac:dyDescent="0.25">
      <c r="A20" s="38"/>
      <c r="B20" s="4"/>
      <c r="C20" s="4"/>
      <c r="D20" s="4"/>
      <c r="E20" s="4"/>
      <c r="F20" s="4"/>
      <c r="G20" s="4"/>
      <c r="H20" s="4"/>
      <c r="I20" s="4"/>
      <c r="J20" s="4"/>
      <c r="K20" s="39"/>
    </row>
    <row r="21" spans="1:11" ht="16.5" customHeight="1" x14ac:dyDescent="0.25">
      <c r="A21" s="38"/>
      <c r="B21" s="305" t="s">
        <v>308</v>
      </c>
      <c r="C21" s="305"/>
      <c r="D21" s="305"/>
      <c r="E21" s="305"/>
      <c r="F21" s="305"/>
      <c r="G21" s="305"/>
      <c r="H21" s="305"/>
      <c r="I21" s="305"/>
      <c r="J21" s="305"/>
      <c r="K21" s="39"/>
    </row>
    <row r="22" spans="1:11" ht="38.450000000000003" customHeight="1" x14ac:dyDescent="0.25">
      <c r="A22" s="38"/>
      <c r="B22" s="304" t="s">
        <v>1364</v>
      </c>
      <c r="C22" s="304"/>
      <c r="D22" s="304"/>
      <c r="E22" s="304"/>
      <c r="F22" s="304"/>
      <c r="G22" s="304"/>
      <c r="H22" s="304"/>
      <c r="I22" s="304"/>
      <c r="J22" s="304"/>
      <c r="K22" s="39"/>
    </row>
    <row r="23" spans="1:11" ht="6" customHeight="1" x14ac:dyDescent="0.25">
      <c r="A23" s="38"/>
      <c r="B23" s="4"/>
      <c r="C23" s="4"/>
      <c r="D23" s="4"/>
      <c r="E23" s="4"/>
      <c r="F23" s="4"/>
      <c r="G23" s="4"/>
      <c r="H23" s="4"/>
      <c r="I23" s="4"/>
      <c r="J23" s="4"/>
      <c r="K23" s="39"/>
    </row>
    <row r="24" spans="1:11" ht="12" thickBot="1" x14ac:dyDescent="0.3">
      <c r="A24" s="38"/>
      <c r="B24" s="55" t="s">
        <v>5</v>
      </c>
      <c r="C24" s="55"/>
      <c r="D24" s="55" t="s">
        <v>6</v>
      </c>
      <c r="E24" s="4"/>
      <c r="F24" s="55" t="s">
        <v>219</v>
      </c>
      <c r="G24" s="4"/>
      <c r="H24" s="4"/>
      <c r="I24" s="4"/>
      <c r="J24" s="4"/>
      <c r="K24" s="39"/>
    </row>
    <row r="25" spans="1:11" ht="15" thickBot="1" x14ac:dyDescent="0.25">
      <c r="A25" s="38"/>
      <c r="B25" s="119"/>
      <c r="C25" s="107"/>
      <c r="D25" s="119"/>
      <c r="E25" s="120"/>
      <c r="F25" s="95"/>
      <c r="G25" s="4"/>
      <c r="H25" s="47"/>
      <c r="I25" s="47"/>
      <c r="J25" s="47"/>
      <c r="K25" s="39"/>
    </row>
    <row r="26" spans="1:11" s="89" customFormat="1" ht="21" customHeight="1" x14ac:dyDescent="0.25">
      <c r="A26" s="87"/>
      <c r="B26" s="86" t="s">
        <v>220</v>
      </c>
      <c r="C26" s="86"/>
      <c r="D26" s="86"/>
      <c r="E26" s="86"/>
      <c r="F26" s="86"/>
      <c r="G26" s="86"/>
      <c r="H26" s="92"/>
      <c r="I26" s="92"/>
      <c r="J26" s="92"/>
      <c r="K26" s="88"/>
    </row>
    <row r="27" spans="1:11" s="118" customFormat="1" ht="33" customHeight="1" x14ac:dyDescent="0.25">
      <c r="A27" s="114"/>
      <c r="B27" s="319"/>
      <c r="C27" s="320"/>
      <c r="D27" s="320"/>
      <c r="E27" s="320"/>
      <c r="F27" s="321"/>
      <c r="G27" s="115"/>
      <c r="H27" s="116"/>
      <c r="I27" s="116"/>
      <c r="J27" s="116"/>
      <c r="K27" s="117"/>
    </row>
    <row r="28" spans="1:11" ht="3.75" customHeight="1" x14ac:dyDescent="0.25">
      <c r="A28" s="38"/>
      <c r="B28" s="49"/>
      <c r="C28" s="49"/>
      <c r="D28" s="49"/>
      <c r="E28" s="49"/>
      <c r="F28" s="49"/>
      <c r="G28" s="48"/>
      <c r="H28" s="47"/>
      <c r="I28" s="47"/>
      <c r="J28" s="47"/>
      <c r="K28" s="39"/>
    </row>
    <row r="29" spans="1:11" s="89" customFormat="1" ht="12" customHeight="1" x14ac:dyDescent="0.25">
      <c r="A29" s="87"/>
      <c r="B29" s="304" t="s">
        <v>221</v>
      </c>
      <c r="C29" s="304"/>
      <c r="D29" s="304"/>
      <c r="E29" s="304"/>
      <c r="F29" s="304"/>
      <c r="G29" s="304"/>
      <c r="H29" s="304"/>
      <c r="I29" s="304"/>
      <c r="J29" s="304"/>
      <c r="K29" s="88"/>
    </row>
    <row r="30" spans="1:11" s="89" customFormat="1" ht="3.75" customHeight="1" x14ac:dyDescent="0.25">
      <c r="A30" s="87"/>
      <c r="B30" s="90"/>
      <c r="C30" s="90"/>
      <c r="D30" s="90"/>
      <c r="E30" s="90"/>
      <c r="F30" s="90"/>
      <c r="G30" s="91"/>
      <c r="H30" s="92"/>
      <c r="I30" s="92"/>
      <c r="J30" s="92"/>
      <c r="K30" s="88"/>
    </row>
    <row r="31" spans="1:11" s="89" customFormat="1" x14ac:dyDescent="0.25">
      <c r="A31" s="87"/>
      <c r="B31" s="86" t="s">
        <v>222</v>
      </c>
      <c r="D31" s="86" t="s">
        <v>223</v>
      </c>
      <c r="E31" s="86"/>
      <c r="F31" s="86" t="s">
        <v>224</v>
      </c>
      <c r="G31" s="92"/>
      <c r="H31" s="86" t="s">
        <v>225</v>
      </c>
      <c r="J31" s="86" t="s">
        <v>226</v>
      </c>
      <c r="K31" s="88"/>
    </row>
    <row r="32" spans="1:11" s="118" customFormat="1" x14ac:dyDescent="0.2">
      <c r="A32" s="114"/>
      <c r="B32" s="93" t="s">
        <v>267</v>
      </c>
      <c r="D32" s="93"/>
      <c r="E32" s="120"/>
      <c r="F32" s="171"/>
      <c r="G32" s="172"/>
      <c r="H32" s="173"/>
      <c r="J32" s="94"/>
      <c r="K32" s="117"/>
    </row>
    <row r="33" spans="1:11" s="118" customFormat="1" x14ac:dyDescent="0.2">
      <c r="A33" s="114"/>
      <c r="B33" s="93" t="s">
        <v>271</v>
      </c>
      <c r="D33" s="93"/>
      <c r="E33" s="120"/>
      <c r="F33" s="171"/>
      <c r="G33" s="172"/>
      <c r="H33" s="173"/>
      <c r="J33" s="94"/>
      <c r="K33" s="117"/>
    </row>
    <row r="34" spans="1:11" s="118" customFormat="1" x14ac:dyDescent="0.2">
      <c r="A34" s="114"/>
      <c r="B34" s="93" t="s">
        <v>271</v>
      </c>
      <c r="D34" s="93"/>
      <c r="E34" s="120"/>
      <c r="F34" s="171"/>
      <c r="G34" s="172"/>
      <c r="H34" s="173"/>
      <c r="J34" s="94"/>
      <c r="K34" s="117"/>
    </row>
    <row r="35" spans="1:11" s="118" customFormat="1" x14ac:dyDescent="0.2">
      <c r="A35" s="114"/>
      <c r="B35" s="93" t="s">
        <v>271</v>
      </c>
      <c r="D35" s="93"/>
      <c r="E35" s="120"/>
      <c r="F35" s="171"/>
      <c r="G35" s="172"/>
      <c r="H35" s="173"/>
      <c r="J35" s="94"/>
      <c r="K35" s="117"/>
    </row>
    <row r="36" spans="1:11" s="118" customFormat="1" x14ac:dyDescent="0.2">
      <c r="A36" s="114"/>
      <c r="B36" s="93" t="s">
        <v>267</v>
      </c>
      <c r="D36" s="93"/>
      <c r="E36" s="120"/>
      <c r="F36" s="171"/>
      <c r="G36" s="172"/>
      <c r="H36" s="173"/>
      <c r="J36" s="94"/>
      <c r="K36" s="117"/>
    </row>
    <row r="37" spans="1:11" s="118" customFormat="1" x14ac:dyDescent="0.2">
      <c r="A37" s="114"/>
      <c r="B37" s="93" t="s">
        <v>267</v>
      </c>
      <c r="D37" s="93"/>
      <c r="E37" s="120"/>
      <c r="F37" s="171"/>
      <c r="G37" s="172"/>
      <c r="H37" s="173"/>
      <c r="J37" s="94"/>
      <c r="K37" s="117"/>
    </row>
    <row r="38" spans="1:11" s="118" customFormat="1" x14ac:dyDescent="0.2">
      <c r="A38" s="114"/>
      <c r="B38" s="93" t="s">
        <v>267</v>
      </c>
      <c r="D38" s="93"/>
      <c r="E38" s="120"/>
      <c r="F38" s="171"/>
      <c r="G38" s="172"/>
      <c r="H38" s="173"/>
      <c r="J38" s="94"/>
      <c r="K38" s="117"/>
    </row>
    <row r="39" spans="1:11" x14ac:dyDescent="0.25">
      <c r="A39" s="38"/>
      <c r="B39" s="4"/>
      <c r="C39" s="4"/>
      <c r="D39" s="4"/>
      <c r="E39" s="4"/>
      <c r="F39" s="4"/>
      <c r="G39" s="4"/>
      <c r="H39" s="4"/>
      <c r="I39" s="4"/>
      <c r="J39" s="47"/>
      <c r="K39" s="39"/>
    </row>
    <row r="40" spans="1:11" ht="16.5" customHeight="1" x14ac:dyDescent="0.25">
      <c r="A40" s="38"/>
      <c r="B40" s="305" t="s">
        <v>309</v>
      </c>
      <c r="C40" s="305"/>
      <c r="D40" s="305"/>
      <c r="E40" s="305"/>
      <c r="F40" s="305"/>
      <c r="G40" s="305"/>
      <c r="H40" s="305"/>
      <c r="I40" s="305"/>
      <c r="J40" s="305"/>
      <c r="K40" s="39"/>
    </row>
    <row r="41" spans="1:11" ht="28.5" customHeight="1" x14ac:dyDescent="0.25">
      <c r="A41" s="38"/>
      <c r="B41" s="304" t="s">
        <v>1410</v>
      </c>
      <c r="C41" s="304"/>
      <c r="D41" s="304"/>
      <c r="E41" s="304"/>
      <c r="F41" s="304"/>
      <c r="G41" s="304"/>
      <c r="H41" s="304"/>
      <c r="I41" s="304"/>
      <c r="J41" s="304"/>
      <c r="K41" s="39"/>
    </row>
    <row r="42" spans="1:11" ht="5.25" customHeight="1" x14ac:dyDescent="0.25">
      <c r="A42" s="38"/>
      <c r="B42" s="86"/>
      <c r="C42" s="86"/>
      <c r="D42" s="86"/>
      <c r="E42" s="86"/>
      <c r="F42" s="86"/>
      <c r="G42" s="86"/>
      <c r="H42" s="86"/>
      <c r="I42" s="86"/>
      <c r="J42" s="86"/>
      <c r="K42" s="39"/>
    </row>
    <row r="43" spans="1:11" x14ac:dyDescent="0.25">
      <c r="A43" s="38"/>
      <c r="B43" s="86" t="s">
        <v>1392</v>
      </c>
      <c r="C43" s="86"/>
      <c r="D43" s="86" t="s">
        <v>1</v>
      </c>
      <c r="E43" s="86"/>
      <c r="F43" s="86" t="s">
        <v>2</v>
      </c>
      <c r="G43" s="86"/>
      <c r="H43" s="86" t="s">
        <v>3</v>
      </c>
      <c r="I43" s="86"/>
      <c r="J43" s="99" t="s">
        <v>4</v>
      </c>
      <c r="K43" s="99"/>
    </row>
    <row r="44" spans="1:11" s="125" customFormat="1" ht="19.899999999999999" customHeight="1" x14ac:dyDescent="0.2">
      <c r="A44" s="136"/>
      <c r="B44" s="96"/>
      <c r="C44" s="120"/>
      <c r="D44" s="254" t="s">
        <v>1436</v>
      </c>
      <c r="E44" s="120"/>
      <c r="F44" s="174"/>
      <c r="G44" s="120"/>
      <c r="H44" s="98"/>
      <c r="I44" s="137"/>
      <c r="J44" s="255"/>
      <c r="K44" s="184"/>
    </row>
    <row r="45" spans="1:11" ht="6.75" customHeight="1" x14ac:dyDescent="0.25">
      <c r="A45" s="38"/>
      <c r="B45" s="100"/>
      <c r="C45" s="86"/>
      <c r="D45" s="86"/>
      <c r="E45" s="86"/>
      <c r="F45" s="86"/>
      <c r="G45" s="86"/>
      <c r="H45" s="106"/>
      <c r="I45" s="86"/>
      <c r="J45" s="86"/>
      <c r="K45" s="39"/>
    </row>
    <row r="46" spans="1:11" s="53" customFormat="1" ht="16.5" customHeight="1" x14ac:dyDescent="0.25">
      <c r="A46" s="51"/>
      <c r="B46" s="305" t="s">
        <v>310</v>
      </c>
      <c r="C46" s="305"/>
      <c r="D46" s="305"/>
      <c r="E46" s="305"/>
      <c r="F46" s="305"/>
      <c r="G46" s="305"/>
      <c r="H46" s="305"/>
      <c r="I46" s="305"/>
      <c r="J46" s="305"/>
      <c r="K46" s="52"/>
    </row>
    <row r="47" spans="1:11" ht="12" customHeight="1" x14ac:dyDescent="0.25">
      <c r="A47" s="38"/>
      <c r="B47" s="304" t="s">
        <v>227</v>
      </c>
      <c r="C47" s="304"/>
      <c r="D47" s="304"/>
      <c r="E47" s="304"/>
      <c r="F47" s="304"/>
      <c r="G47" s="304"/>
      <c r="H47" s="304"/>
      <c r="I47" s="304"/>
      <c r="J47" s="304"/>
      <c r="K47" s="39"/>
    </row>
    <row r="48" spans="1:11" ht="6" customHeight="1" x14ac:dyDescent="0.25">
      <c r="A48" s="38"/>
      <c r="B48" s="86"/>
      <c r="C48" s="86"/>
      <c r="D48" s="86"/>
      <c r="E48" s="86"/>
      <c r="F48" s="86"/>
      <c r="G48" s="86"/>
      <c r="H48" s="86"/>
      <c r="I48" s="86"/>
      <c r="J48" s="86"/>
      <c r="K48" s="39"/>
    </row>
    <row r="49" spans="1:11" s="57" customFormat="1" x14ac:dyDescent="0.25">
      <c r="A49" s="54"/>
      <c r="B49" s="86" t="s">
        <v>228</v>
      </c>
      <c r="C49" s="101"/>
      <c r="D49" s="86" t="s">
        <v>229</v>
      </c>
      <c r="E49" s="101"/>
      <c r="F49" s="86" t="s">
        <v>230</v>
      </c>
      <c r="G49" s="101"/>
      <c r="H49" s="86" t="s">
        <v>231</v>
      </c>
      <c r="I49" s="102"/>
      <c r="J49" s="102"/>
      <c r="K49" s="52"/>
    </row>
    <row r="50" spans="1:11" s="125" customFormat="1" x14ac:dyDescent="0.25">
      <c r="A50" s="136"/>
      <c r="B50" s="96" t="s">
        <v>279</v>
      </c>
      <c r="C50" s="120"/>
      <c r="D50" s="103"/>
      <c r="E50" s="139"/>
      <c r="F50" s="103"/>
      <c r="G50" s="120"/>
      <c r="H50" s="104"/>
      <c r="I50" s="116"/>
      <c r="J50" s="140"/>
      <c r="K50" s="138"/>
    </row>
    <row r="51" spans="1:11" s="125" customFormat="1" x14ac:dyDescent="0.25">
      <c r="A51" s="136"/>
      <c r="B51" s="96" t="s">
        <v>279</v>
      </c>
      <c r="C51" s="120"/>
      <c r="D51" s="103"/>
      <c r="E51" s="139"/>
      <c r="F51" s="103"/>
      <c r="G51" s="120"/>
      <c r="H51" s="104"/>
      <c r="I51" s="116"/>
      <c r="J51" s="140"/>
      <c r="K51" s="138"/>
    </row>
    <row r="52" spans="1:11" s="125" customFormat="1" x14ac:dyDescent="0.25">
      <c r="A52" s="136"/>
      <c r="B52" s="96" t="s">
        <v>279</v>
      </c>
      <c r="C52" s="120"/>
      <c r="D52" s="103"/>
      <c r="E52" s="139"/>
      <c r="F52" s="103"/>
      <c r="G52" s="120"/>
      <c r="H52" s="104"/>
      <c r="I52" s="116"/>
      <c r="J52" s="140"/>
      <c r="K52" s="138"/>
    </row>
    <row r="53" spans="1:11" s="125" customFormat="1" x14ac:dyDescent="0.25">
      <c r="A53" s="136"/>
      <c r="B53" s="96" t="s">
        <v>276</v>
      </c>
      <c r="C53" s="120"/>
      <c r="D53" s="103"/>
      <c r="E53" s="139"/>
      <c r="F53" s="103"/>
      <c r="G53" s="120"/>
      <c r="H53" s="104"/>
      <c r="I53" s="116"/>
      <c r="J53" s="140"/>
      <c r="K53" s="138"/>
    </row>
    <row r="54" spans="1:11" s="125" customFormat="1" x14ac:dyDescent="0.25">
      <c r="A54" s="136"/>
      <c r="B54" s="96" t="s">
        <v>273</v>
      </c>
      <c r="C54" s="120"/>
      <c r="D54" s="103"/>
      <c r="E54" s="139"/>
      <c r="F54" s="103"/>
      <c r="G54" s="120"/>
      <c r="H54" s="104"/>
      <c r="I54" s="116"/>
      <c r="J54" s="140"/>
      <c r="K54" s="138"/>
    </row>
    <row r="55" spans="1:11" s="125" customFormat="1" x14ac:dyDescent="0.25">
      <c r="A55" s="136"/>
      <c r="B55" s="96" t="s">
        <v>279</v>
      </c>
      <c r="C55" s="120"/>
      <c r="D55" s="103"/>
      <c r="E55" s="139"/>
      <c r="F55" s="103"/>
      <c r="G55" s="120"/>
      <c r="H55" s="104"/>
      <c r="I55" s="116"/>
      <c r="J55" s="140"/>
      <c r="K55" s="138"/>
    </row>
    <row r="56" spans="1:11" s="125" customFormat="1" x14ac:dyDescent="0.25">
      <c r="A56" s="136"/>
      <c r="B56" s="96" t="s">
        <v>282</v>
      </c>
      <c r="C56" s="120"/>
      <c r="D56" s="103"/>
      <c r="E56" s="139"/>
      <c r="F56" s="103"/>
      <c r="G56" s="120"/>
      <c r="H56" s="104"/>
      <c r="I56" s="116"/>
      <c r="J56" s="140"/>
      <c r="K56" s="138"/>
    </row>
    <row r="57" spans="1:11" x14ac:dyDescent="0.25">
      <c r="A57" s="38"/>
      <c r="B57" s="4"/>
      <c r="C57" s="4"/>
      <c r="D57" s="4"/>
      <c r="E57" s="4"/>
      <c r="F57" s="4"/>
      <c r="G57" s="4"/>
      <c r="H57" s="4"/>
      <c r="I57" s="47"/>
      <c r="J57" s="47"/>
      <c r="K57" s="39"/>
    </row>
    <row r="58" spans="1:11" ht="16.5" customHeight="1" x14ac:dyDescent="0.25">
      <c r="A58" s="38"/>
      <c r="B58" s="305" t="s">
        <v>311</v>
      </c>
      <c r="C58" s="305"/>
      <c r="D58" s="305"/>
      <c r="E58" s="305"/>
      <c r="F58" s="305"/>
      <c r="G58" s="305"/>
      <c r="H58" s="305"/>
      <c r="I58" s="305"/>
      <c r="J58" s="305"/>
      <c r="K58" s="39"/>
    </row>
    <row r="59" spans="1:11" ht="12" customHeight="1" x14ac:dyDescent="0.25">
      <c r="A59" s="38"/>
      <c r="B59" s="304" t="s">
        <v>232</v>
      </c>
      <c r="C59" s="304"/>
      <c r="D59" s="304"/>
      <c r="E59" s="304"/>
      <c r="F59" s="304"/>
      <c r="G59" s="304"/>
      <c r="H59" s="304"/>
      <c r="I59" s="304"/>
      <c r="J59" s="304"/>
      <c r="K59" s="39"/>
    </row>
    <row r="60" spans="1:11" ht="8.25" customHeight="1" x14ac:dyDescent="0.25">
      <c r="A60" s="38"/>
      <c r="B60" s="304"/>
      <c r="C60" s="304"/>
      <c r="D60" s="304"/>
      <c r="E60" s="304"/>
      <c r="F60" s="304"/>
      <c r="G60" s="304"/>
      <c r="H60" s="304"/>
      <c r="I60" s="304"/>
      <c r="J60" s="304"/>
      <c r="K60" s="39"/>
    </row>
    <row r="61" spans="1:11" x14ac:dyDescent="0.25">
      <c r="A61" s="38"/>
      <c r="B61" s="86" t="s">
        <v>233</v>
      </c>
      <c r="C61" s="86"/>
      <c r="D61" s="86" t="s">
        <v>234</v>
      </c>
      <c r="E61" s="86"/>
      <c r="F61" s="86"/>
      <c r="G61" s="86"/>
      <c r="H61" s="86"/>
      <c r="I61" s="86"/>
      <c r="J61" s="86"/>
      <c r="K61" s="39"/>
    </row>
    <row r="62" spans="1:11" s="125" customFormat="1" x14ac:dyDescent="0.25">
      <c r="A62" s="136"/>
      <c r="B62" s="97" t="s">
        <v>85</v>
      </c>
      <c r="C62" s="120"/>
      <c r="D62" s="105">
        <v>0</v>
      </c>
      <c r="E62" s="120"/>
      <c r="F62" s="120"/>
      <c r="G62" s="120"/>
      <c r="H62" s="120"/>
      <c r="I62" s="120"/>
      <c r="J62" s="120"/>
      <c r="K62" s="138"/>
    </row>
    <row r="63" spans="1:11" ht="7.5" customHeight="1" x14ac:dyDescent="0.25">
      <c r="A63" s="38"/>
      <c r="B63" s="4"/>
      <c r="C63" s="4"/>
      <c r="D63" s="4"/>
      <c r="E63" s="4"/>
      <c r="F63" s="4"/>
      <c r="G63" s="4"/>
      <c r="H63" s="4"/>
      <c r="I63" s="4"/>
      <c r="J63" s="4"/>
      <c r="K63" s="39"/>
    </row>
    <row r="64" spans="1:11" s="53" customFormat="1" ht="15" customHeight="1" x14ac:dyDescent="0.25">
      <c r="A64" s="51"/>
      <c r="B64" s="305" t="s">
        <v>312</v>
      </c>
      <c r="C64" s="305"/>
      <c r="D64" s="305"/>
      <c r="E64" s="305"/>
      <c r="F64" s="305"/>
      <c r="G64" s="305"/>
      <c r="H64" s="305"/>
      <c r="I64" s="305"/>
      <c r="J64" s="305"/>
      <c r="K64" s="52"/>
    </row>
    <row r="65" spans="1:11" ht="24.75" customHeight="1" x14ac:dyDescent="0.25">
      <c r="A65" s="38"/>
      <c r="B65" s="306" t="s">
        <v>235</v>
      </c>
      <c r="C65" s="306"/>
      <c r="D65" s="306"/>
      <c r="E65" s="306"/>
      <c r="F65" s="306"/>
      <c r="G65" s="306"/>
      <c r="H65" s="306"/>
      <c r="I65" s="306"/>
      <c r="J65" s="306"/>
      <c r="K65" s="39"/>
    </row>
    <row r="66" spans="1:11" ht="3" customHeight="1" x14ac:dyDescent="0.25">
      <c r="A66" s="38"/>
      <c r="B66" s="4"/>
      <c r="C66" s="4"/>
      <c r="D66" s="4"/>
      <c r="E66" s="4"/>
      <c r="F66" s="4"/>
      <c r="G66" s="4"/>
      <c r="H66" s="4"/>
      <c r="I66" s="4"/>
      <c r="J66" s="4"/>
      <c r="K66" s="39"/>
    </row>
    <row r="67" spans="1:11" s="57" customFormat="1" ht="8.25" customHeight="1" x14ac:dyDescent="0.25">
      <c r="A67" s="54"/>
      <c r="B67" s="110" t="s">
        <v>236</v>
      </c>
      <c r="C67" s="55"/>
      <c r="D67" s="110" t="s">
        <v>237</v>
      </c>
      <c r="E67" s="55"/>
      <c r="F67" s="110" t="s">
        <v>238</v>
      </c>
      <c r="G67" s="55"/>
      <c r="H67" s="110" t="s">
        <v>258</v>
      </c>
      <c r="I67" s="56"/>
      <c r="J67" s="110" t="s">
        <v>259</v>
      </c>
      <c r="K67" s="52"/>
    </row>
    <row r="68" spans="1:11" s="125" customFormat="1" x14ac:dyDescent="0.25">
      <c r="A68" s="136"/>
      <c r="B68" s="108"/>
      <c r="C68" s="124"/>
      <c r="D68" s="109"/>
      <c r="E68" s="124"/>
      <c r="F68" s="111"/>
      <c r="G68" s="141"/>
      <c r="H68" s="73"/>
      <c r="I68" s="142"/>
      <c r="J68" s="50"/>
      <c r="K68" s="138"/>
    </row>
    <row r="69" spans="1:11" s="125" customFormat="1" x14ac:dyDescent="0.25">
      <c r="A69" s="136"/>
      <c r="B69" s="50"/>
      <c r="C69" s="124"/>
      <c r="D69" s="60"/>
      <c r="E69" s="124"/>
      <c r="F69" s="112"/>
      <c r="G69" s="141"/>
      <c r="H69" s="73"/>
      <c r="I69" s="142"/>
      <c r="J69" s="50"/>
      <c r="K69" s="138"/>
    </row>
    <row r="70" spans="1:11" s="125" customFormat="1" x14ac:dyDescent="0.25">
      <c r="A70" s="136"/>
      <c r="B70" s="50"/>
      <c r="C70" s="124"/>
      <c r="D70" s="60"/>
      <c r="E70" s="124"/>
      <c r="F70" s="112"/>
      <c r="G70" s="141"/>
      <c r="H70" s="73"/>
      <c r="I70" s="142"/>
      <c r="J70" s="50"/>
      <c r="K70" s="138"/>
    </row>
    <row r="71" spans="1:11" s="125" customFormat="1" x14ac:dyDescent="0.25">
      <c r="A71" s="136"/>
      <c r="B71" s="50"/>
      <c r="C71" s="124"/>
      <c r="D71" s="60"/>
      <c r="E71" s="124"/>
      <c r="F71" s="112"/>
      <c r="G71" s="141"/>
      <c r="H71" s="73"/>
      <c r="I71" s="142"/>
      <c r="J71" s="50"/>
      <c r="K71" s="138"/>
    </row>
    <row r="72" spans="1:11" s="125" customFormat="1" x14ac:dyDescent="0.25">
      <c r="A72" s="136"/>
      <c r="B72" s="50"/>
      <c r="C72" s="124"/>
      <c r="D72" s="60"/>
      <c r="E72" s="124"/>
      <c r="F72" s="112"/>
      <c r="G72" s="141"/>
      <c r="H72" s="73"/>
      <c r="I72" s="142"/>
      <c r="J72" s="50"/>
      <c r="K72" s="138"/>
    </row>
    <row r="73" spans="1:11" s="125" customFormat="1" x14ac:dyDescent="0.25">
      <c r="A73" s="136"/>
      <c r="B73" s="50"/>
      <c r="C73" s="124"/>
      <c r="D73" s="60"/>
      <c r="E73" s="124"/>
      <c r="F73" s="112"/>
      <c r="G73" s="141"/>
      <c r="H73" s="73"/>
      <c r="I73" s="142"/>
      <c r="J73" s="50"/>
      <c r="K73" s="138"/>
    </row>
    <row r="74" spans="1:11" s="125" customFormat="1" x14ac:dyDescent="0.25">
      <c r="A74" s="136"/>
      <c r="B74" s="50"/>
      <c r="C74" s="124"/>
      <c r="D74" s="60"/>
      <c r="E74" s="124"/>
      <c r="F74" s="112"/>
      <c r="G74" s="141"/>
      <c r="H74" s="73"/>
      <c r="I74" s="142"/>
      <c r="J74" s="50"/>
      <c r="K74" s="138"/>
    </row>
    <row r="75" spans="1:11" s="125" customFormat="1" x14ac:dyDescent="0.25">
      <c r="A75" s="136"/>
      <c r="B75" s="50"/>
      <c r="C75" s="124"/>
      <c r="D75" s="60"/>
      <c r="E75" s="124"/>
      <c r="F75" s="112"/>
      <c r="G75" s="141"/>
      <c r="H75" s="73"/>
      <c r="I75" s="142"/>
      <c r="J75" s="50"/>
      <c r="K75" s="138"/>
    </row>
    <row r="76" spans="1:11" s="125" customFormat="1" x14ac:dyDescent="0.25">
      <c r="A76" s="136"/>
      <c r="B76" s="50"/>
      <c r="C76" s="124"/>
      <c r="D76" s="60"/>
      <c r="E76" s="124"/>
      <c r="F76" s="112"/>
      <c r="G76" s="141"/>
      <c r="H76" s="73"/>
      <c r="I76" s="142"/>
      <c r="J76" s="50"/>
      <c r="K76" s="138"/>
    </row>
    <row r="77" spans="1:11" s="125" customFormat="1" x14ac:dyDescent="0.25">
      <c r="A77" s="136"/>
      <c r="B77" s="50"/>
      <c r="C77" s="124"/>
      <c r="D77" s="60"/>
      <c r="E77" s="124"/>
      <c r="F77" s="112"/>
      <c r="G77" s="141"/>
      <c r="H77" s="73"/>
      <c r="I77" s="142"/>
      <c r="J77" s="50"/>
      <c r="K77" s="138"/>
    </row>
    <row r="78" spans="1:11" s="125" customFormat="1" x14ac:dyDescent="0.25">
      <c r="A78" s="136"/>
      <c r="B78" s="50"/>
      <c r="C78" s="124"/>
      <c r="D78" s="60"/>
      <c r="E78" s="124"/>
      <c r="F78" s="112"/>
      <c r="G78" s="141"/>
      <c r="H78" s="73"/>
      <c r="I78" s="142"/>
      <c r="J78" s="50"/>
      <c r="K78" s="138"/>
    </row>
    <row r="79" spans="1:11" s="125" customFormat="1" x14ac:dyDescent="0.25">
      <c r="A79" s="136"/>
      <c r="B79" s="50"/>
      <c r="C79" s="124"/>
      <c r="D79" s="60"/>
      <c r="E79" s="124"/>
      <c r="F79" s="112"/>
      <c r="G79" s="141"/>
      <c r="H79" s="73"/>
      <c r="I79" s="142"/>
      <c r="J79" s="50"/>
      <c r="K79" s="138"/>
    </row>
    <row r="80" spans="1:11" s="125" customFormat="1" x14ac:dyDescent="0.25">
      <c r="A80" s="136"/>
      <c r="B80" s="50"/>
      <c r="C80" s="124"/>
      <c r="D80" s="60"/>
      <c r="E80" s="124"/>
      <c r="F80" s="112"/>
      <c r="G80" s="141"/>
      <c r="H80" s="73"/>
      <c r="I80" s="142"/>
      <c r="J80" s="50"/>
      <c r="K80" s="138"/>
    </row>
    <row r="81" spans="1:12" s="125" customFormat="1" x14ac:dyDescent="0.25">
      <c r="A81" s="136"/>
      <c r="B81" s="50"/>
      <c r="C81" s="124"/>
      <c r="D81" s="60"/>
      <c r="E81" s="124"/>
      <c r="F81" s="112"/>
      <c r="G81" s="141"/>
      <c r="H81" s="73"/>
      <c r="I81" s="142"/>
      <c r="J81" s="50"/>
      <c r="K81" s="138"/>
    </row>
    <row r="82" spans="1:12" s="125" customFormat="1" x14ac:dyDescent="0.25">
      <c r="A82" s="136"/>
      <c r="B82" s="50"/>
      <c r="C82" s="124"/>
      <c r="D82" s="60"/>
      <c r="E82" s="124"/>
      <c r="F82" s="112"/>
      <c r="G82" s="141"/>
      <c r="H82" s="73"/>
      <c r="I82" s="142"/>
      <c r="J82" s="50"/>
      <c r="K82" s="138"/>
    </row>
    <row r="83" spans="1:12" s="125" customFormat="1" x14ac:dyDescent="0.25">
      <c r="A83" s="136"/>
      <c r="B83" s="62"/>
      <c r="C83" s="124"/>
      <c r="D83" s="149"/>
      <c r="E83" s="124"/>
      <c r="F83" s="199"/>
      <c r="G83" s="141"/>
      <c r="H83" s="200"/>
      <c r="I83" s="142"/>
      <c r="J83" s="62"/>
      <c r="K83" s="138"/>
    </row>
    <row r="84" spans="1:12" s="125" customFormat="1" x14ac:dyDescent="0.25">
      <c r="A84" s="136"/>
      <c r="B84" s="300" t="s">
        <v>1393</v>
      </c>
      <c r="C84" s="300"/>
      <c r="D84" s="300"/>
      <c r="E84" s="150"/>
      <c r="F84" s="300" t="s">
        <v>1395</v>
      </c>
      <c r="G84" s="300"/>
      <c r="H84" s="300"/>
      <c r="I84" s="150"/>
      <c r="J84" s="150"/>
      <c r="K84" s="150"/>
      <c r="L84" s="150"/>
    </row>
    <row r="85" spans="1:12" s="125" customFormat="1" x14ac:dyDescent="0.25">
      <c r="A85" s="136"/>
      <c r="B85" s="301"/>
      <c r="C85" s="302"/>
      <c r="D85" s="303"/>
      <c r="E85" s="201"/>
      <c r="F85" s="301"/>
      <c r="G85" s="302"/>
      <c r="H85" s="303"/>
      <c r="I85" s="201"/>
      <c r="J85" s="201"/>
      <c r="K85" s="201"/>
      <c r="L85" s="201"/>
    </row>
    <row r="86" spans="1:12" s="125" customFormat="1" ht="7.5" customHeight="1" x14ac:dyDescent="0.25">
      <c r="A86" s="136"/>
      <c r="B86" s="62"/>
      <c r="C86" s="124"/>
      <c r="D86" s="149"/>
      <c r="E86" s="124"/>
      <c r="F86" s="199"/>
      <c r="G86" s="141"/>
      <c r="H86" s="62"/>
      <c r="I86" s="142"/>
      <c r="J86" s="62"/>
      <c r="K86" s="138"/>
    </row>
    <row r="87" spans="1:12" s="125" customFormat="1" ht="15" x14ac:dyDescent="0.25">
      <c r="A87" s="136"/>
      <c r="B87" s="144" t="s">
        <v>1394</v>
      </c>
      <c r="C87" s="144"/>
      <c r="D87" s="144"/>
      <c r="E87" s="144"/>
      <c r="F87" s="144"/>
      <c r="G87" s="144"/>
      <c r="H87" s="144"/>
      <c r="I87" s="151"/>
      <c r="J87" s="151"/>
      <c r="K87" s="138"/>
    </row>
    <row r="88" spans="1:12" s="125" customFormat="1" ht="25.5" customHeight="1" x14ac:dyDescent="0.25">
      <c r="A88" s="136"/>
      <c r="B88" s="297"/>
      <c r="C88" s="298"/>
      <c r="D88" s="298"/>
      <c r="E88" s="298"/>
      <c r="F88" s="298"/>
      <c r="G88" s="298"/>
      <c r="H88" s="298"/>
      <c r="I88" s="298"/>
      <c r="J88" s="299"/>
      <c r="K88" s="138"/>
    </row>
    <row r="89" spans="1:12" x14ac:dyDescent="0.25">
      <c r="A89" s="38"/>
      <c r="B89" s="59"/>
      <c r="C89" s="59"/>
      <c r="D89" s="59"/>
      <c r="E89" s="59"/>
      <c r="F89" s="59"/>
      <c r="G89" s="58"/>
      <c r="H89" s="59"/>
      <c r="I89" s="47"/>
      <c r="J89" s="47"/>
      <c r="K89" s="39"/>
    </row>
    <row r="90" spans="1:12" ht="11.25" customHeight="1" x14ac:dyDescent="0.25">
      <c r="A90" s="126"/>
      <c r="B90" s="308" t="s">
        <v>1388</v>
      </c>
      <c r="C90" s="308"/>
      <c r="D90" s="308"/>
      <c r="E90" s="308"/>
      <c r="F90" s="308"/>
      <c r="G90" s="308"/>
      <c r="H90" s="308"/>
      <c r="I90" s="308"/>
      <c r="J90" s="308"/>
      <c r="K90" s="146"/>
    </row>
    <row r="91" spans="1:12" ht="11.25" customHeight="1" x14ac:dyDescent="0.25">
      <c r="A91" s="126"/>
      <c r="B91" s="124"/>
      <c r="C91" s="124"/>
      <c r="D91" s="124"/>
      <c r="E91" s="124"/>
      <c r="F91" s="124"/>
      <c r="G91" s="124"/>
      <c r="H91" s="124"/>
      <c r="I91" s="127"/>
      <c r="J91" s="127"/>
      <c r="K91" s="127"/>
    </row>
    <row r="92" spans="1:12" ht="11.25" customHeight="1" x14ac:dyDescent="0.25">
      <c r="A92" s="126"/>
      <c r="B92" s="307" t="s">
        <v>243</v>
      </c>
      <c r="C92" s="307"/>
      <c r="D92" s="307"/>
      <c r="E92" s="307"/>
      <c r="F92" s="307"/>
      <c r="G92" s="307"/>
      <c r="H92" s="307"/>
      <c r="I92" s="307"/>
      <c r="J92" s="307"/>
      <c r="K92" s="186"/>
    </row>
    <row r="93" spans="1:12" ht="11.25" customHeight="1" x14ac:dyDescent="0.25">
      <c r="A93" s="126"/>
      <c r="B93" s="124"/>
      <c r="C93" s="124"/>
      <c r="D93" s="124"/>
      <c r="E93" s="124"/>
      <c r="F93" s="124"/>
      <c r="G93" s="124"/>
      <c r="H93" s="124"/>
      <c r="I93" s="127"/>
      <c r="J93" s="127"/>
      <c r="K93" s="127"/>
    </row>
    <row r="94" spans="1:12" ht="11.25" customHeight="1" x14ac:dyDescent="0.25">
      <c r="A94" s="136"/>
      <c r="B94" s="147" t="s">
        <v>244</v>
      </c>
      <c r="C94" s="141"/>
      <c r="D94" s="60"/>
      <c r="E94" s="141"/>
      <c r="F94" s="148" t="s">
        <v>245</v>
      </c>
      <c r="G94" s="141"/>
      <c r="H94" s="63"/>
      <c r="I94" s="145"/>
      <c r="J94" s="145"/>
      <c r="K94" s="145"/>
    </row>
    <row r="95" spans="1:12" ht="11.25" customHeight="1" x14ac:dyDescent="0.25">
      <c r="A95" s="136"/>
      <c r="B95" s="147" t="s">
        <v>246</v>
      </c>
      <c r="C95" s="141"/>
      <c r="D95" s="60"/>
      <c r="E95" s="141"/>
      <c r="F95" s="148" t="s">
        <v>247</v>
      </c>
      <c r="G95" s="141"/>
      <c r="H95" s="63"/>
      <c r="I95" s="145"/>
      <c r="J95" s="145"/>
      <c r="K95" s="145"/>
    </row>
    <row r="96" spans="1:12" ht="11.25" customHeight="1" x14ac:dyDescent="0.25">
      <c r="A96" s="136"/>
      <c r="B96" s="147" t="s">
        <v>248</v>
      </c>
      <c r="C96" s="141"/>
      <c r="D96" s="60"/>
      <c r="E96" s="141"/>
      <c r="F96" s="148" t="s">
        <v>249</v>
      </c>
      <c r="G96" s="141"/>
      <c r="H96" s="63"/>
      <c r="I96" s="145"/>
      <c r="J96" s="145"/>
      <c r="K96" s="145"/>
    </row>
    <row r="97" spans="1:11" ht="11.25" customHeight="1" x14ac:dyDescent="0.25">
      <c r="A97" s="136"/>
      <c r="B97" s="147" t="s">
        <v>250</v>
      </c>
      <c r="C97" s="124"/>
      <c r="D97" s="64"/>
      <c r="E97" s="141"/>
      <c r="F97" s="148" t="s">
        <v>251</v>
      </c>
      <c r="G97" s="141"/>
      <c r="H97" s="63"/>
      <c r="I97" s="145"/>
      <c r="J97" s="145"/>
      <c r="K97" s="145"/>
    </row>
    <row r="98" spans="1:11" ht="11.25" customHeight="1" x14ac:dyDescent="0.25">
      <c r="A98" s="136"/>
      <c r="B98" s="147" t="s">
        <v>252</v>
      </c>
      <c r="C98" s="124"/>
      <c r="D98" s="64"/>
      <c r="E98" s="141"/>
      <c r="F98" s="148" t="s">
        <v>253</v>
      </c>
      <c r="G98" s="141"/>
      <c r="H98" s="63"/>
      <c r="I98" s="145"/>
      <c r="J98" s="145"/>
      <c r="K98" s="145"/>
    </row>
    <row r="99" spans="1:11" ht="11.25" customHeight="1" x14ac:dyDescent="0.25">
      <c r="A99" s="136"/>
      <c r="B99" s="147" t="s">
        <v>254</v>
      </c>
      <c r="C99" s="124"/>
      <c r="D99" s="60"/>
      <c r="E99" s="141"/>
      <c r="F99" s="148" t="s">
        <v>255</v>
      </c>
      <c r="G99" s="141"/>
      <c r="H99" s="63"/>
      <c r="I99" s="145"/>
      <c r="J99" s="145"/>
      <c r="K99" s="145"/>
    </row>
    <row r="100" spans="1:11" ht="11.25" customHeight="1" x14ac:dyDescent="0.25">
      <c r="A100" s="136"/>
      <c r="B100" s="147" t="s">
        <v>256</v>
      </c>
      <c r="C100" s="124"/>
      <c r="D100" s="60"/>
      <c r="E100" s="141"/>
      <c r="F100" s="149"/>
      <c r="G100" s="141"/>
      <c r="H100" s="149"/>
      <c r="I100" s="145"/>
      <c r="J100" s="145"/>
      <c r="K100" s="145"/>
    </row>
    <row r="101" spans="1:11" ht="11.25" customHeight="1" x14ac:dyDescent="0.25">
      <c r="A101" s="136"/>
      <c r="B101" s="124"/>
      <c r="C101" s="124"/>
      <c r="D101" s="124"/>
      <c r="E101" s="141"/>
      <c r="F101" s="149"/>
      <c r="G101" s="141"/>
      <c r="H101" s="149"/>
      <c r="I101" s="145"/>
      <c r="J101" s="145"/>
      <c r="K101" s="145"/>
    </row>
    <row r="102" spans="1:11" ht="11.25" customHeight="1" x14ac:dyDescent="0.25">
      <c r="A102" s="136"/>
      <c r="B102" s="124" t="s">
        <v>257</v>
      </c>
      <c r="C102" s="124"/>
      <c r="D102" s="124"/>
      <c r="E102" s="124"/>
      <c r="F102" s="124"/>
      <c r="G102" s="124"/>
      <c r="H102" s="124"/>
      <c r="I102" s="145"/>
      <c r="J102" s="145"/>
      <c r="K102" s="145"/>
    </row>
    <row r="103" spans="1:11" ht="54" customHeight="1" x14ac:dyDescent="0.25">
      <c r="A103" s="136"/>
      <c r="B103" s="297"/>
      <c r="C103" s="298"/>
      <c r="D103" s="298"/>
      <c r="E103" s="298"/>
      <c r="F103" s="298"/>
      <c r="G103" s="298"/>
      <c r="H103" s="298"/>
      <c r="I103" s="298"/>
      <c r="J103" s="299"/>
      <c r="K103" s="62"/>
    </row>
    <row r="104" spans="1:11" ht="11.25" customHeight="1" x14ac:dyDescent="0.25"/>
  </sheetData>
  <sheetProtection password="9750" sheet="1" objects="1" scenarios="1"/>
  <mergeCells count="28">
    <mergeCell ref="B92:J92"/>
    <mergeCell ref="B103:J103"/>
    <mergeCell ref="B90:J90"/>
    <mergeCell ref="B11:H11"/>
    <mergeCell ref="B2:C2"/>
    <mergeCell ref="B4:J4"/>
    <mergeCell ref="B6:J6"/>
    <mergeCell ref="B8:J8"/>
    <mergeCell ref="B9:J9"/>
    <mergeCell ref="B41:J41"/>
    <mergeCell ref="B12:H12"/>
    <mergeCell ref="B21:J21"/>
    <mergeCell ref="B22:J22"/>
    <mergeCell ref="B27:F27"/>
    <mergeCell ref="B29:J29"/>
    <mergeCell ref="B40:J40"/>
    <mergeCell ref="B59:J59"/>
    <mergeCell ref="B64:J64"/>
    <mergeCell ref="B65:J65"/>
    <mergeCell ref="B46:J46"/>
    <mergeCell ref="B47:J47"/>
    <mergeCell ref="B58:J58"/>
    <mergeCell ref="B60:J60"/>
    <mergeCell ref="B88:J88"/>
    <mergeCell ref="B84:D84"/>
    <mergeCell ref="B85:D85"/>
    <mergeCell ref="F84:H84"/>
    <mergeCell ref="F85:H85"/>
  </mergeCells>
  <dataValidations count="18">
    <dataValidation allowBlank="1" prompt="_x000a_" sqref="D68:D83 D86"/>
    <dataValidation type="decimal" allowBlank="1" showErrorMessage="1" errorTitle="Validar valor registrado" sqref="F86 F83">
      <formula1>0</formula1>
      <formula2>20000</formula2>
    </dataValidation>
    <dataValidation allowBlank="1" showInputMessage="1" showErrorMessage="1" prompt="Obligatorio_x000a_Alfanumerico_x000a_longitud 500_x000a_Ajustar al tamaño del texto, para que no se pierda texto al imprimir" sqref="G27:G30"/>
    <dataValidation operator="equal" allowBlank="1" showInputMessage="1" showErrorMessage="1" sqref="B17 B19"/>
    <dataValidation type="decimal" operator="greaterThan" allowBlank="1" showInputMessage="1" showErrorMessage="1" sqref="J32:J38">
      <formula1>0</formula1>
    </dataValidation>
    <dataValidation type="whole" allowBlank="1" showInputMessage="1" showErrorMessage="1" errorTitle="validar turno" error="Debe ser igual o menor a 50 años" promptTitle="Turno" prompt="entre 1 a 50 años" sqref="H44">
      <formula1>1</formula1>
      <formula2>50</formula2>
    </dataValidation>
    <dataValidation type="decimal" allowBlank="1" showInputMessage="1" showErrorMessage="1" errorTitle="Valide el valor" error="No puede usar letras ni signos, sólo números!" sqref="H45 F44">
      <formula1>1</formula1>
      <formula2>20000</formula2>
    </dataValidation>
    <dataValidation type="decimal" operator="greaterThan" allowBlank="1" showInputMessage="1" showErrorMessage="1" errorTitle="Valide área a plantar" error="Ingresar número hectáreas a plantar" prompt="El valor debe ser mayor o igual a 1" sqref="J44">
      <formula1>0.9</formula1>
    </dataValidation>
    <dataValidation type="whole" allowBlank="1" showInputMessage="1" showErrorMessage="1" errorTitle="Verifique el número digitado" error="Se debe digitar sólo el número, sin agregar puntuación o guiones." promptTitle="Número Documento de Identidad" prompt="Digité el número sin separadores o caracteres especiales" sqref="D15">
      <formula1>1</formula1>
      <formula2>9999999999</formula2>
    </dataValidation>
    <dataValidation type="custom" operator="lessThanOrEqual" showInputMessage="1" showErrorMessage="1" promptTitle="Cédula Catastral" prompt="La cédula catastral debe ser un número de mínimo 20 y máximo 30 dígitos" sqref="H32:H38">
      <formula1>9.99999999999999E+29</formula1>
    </dataValidation>
    <dataValidation type="whole" operator="lessThanOrEqual" allowBlank="1" showInputMessage="1" showErrorMessage="1" errorTitle="tope 20% plantación" error="Revisar no super 20% plantación" sqref="D62">
      <formula1>J44*0.2</formula1>
    </dataValidation>
    <dataValidation type="list" allowBlank="1" showErrorMessage="1" sqref="J68:J83 J86">
      <formula1>"Pecuario,Agrícola,Acuícola,Protección y Conservación,Forestal,Otro"</formula1>
    </dataValidation>
    <dataValidation allowBlank="1" showInputMessage="1" showErrorMessage="1" errorTitle="Máximo de carácteres" error="Máximo 1.500 carácteres en este campo." sqref="B103:K103 B88:J88"/>
    <dataValidation allowBlank="1" showErrorMessage="1" sqref="D94:D96 D99:D100 J85:L85 E85"/>
    <dataValidation type="list" allowBlank="1" showErrorMessage="1" prompt="obligatorio_x000a_seleccion multiple" sqref="H96">
      <formula1>"Arenoso,Franco arenoso,Franco,Franco limoso,Limoso,Franco arcilloso,Franco arenoso arcilloso,Franco limoso arcilloso,Arcilloso arenoso,Arcilloso limoso,Arcilloso"</formula1>
    </dataValidation>
    <dataValidation type="list" allowBlank="1" showErrorMessage="1" sqref="H94">
      <formula1>"Tipo a: 0% - 3%,Tipo b: 3% - 7%,Tipo c: 7% - 12%,Tipo d: 12% - 25%,Tipo e: 25% - 50%,Tipo f: 50% - 75%,Tipo g: Mayor de 75%"</formula1>
    </dataValidation>
    <dataValidation type="list" allowBlank="1" showErrorMessage="1" prompt="obligatorio_x000a_seleccion multiple" sqref="H95">
      <formula1>"Llanura o sabana,Meseta,Valle,Montaña,Depresión"</formula1>
    </dataValidation>
    <dataValidation type="decimal" allowBlank="1" showErrorMessage="1" errorTitle="Validar valor registrado" error="Debe ser sólo números" sqref="F68:F82">
      <formula1>0</formula1>
      <formula2>20000</formula2>
    </dataValidation>
  </dataValidations>
  <pageMargins left="0" right="0" top="0" bottom="0" header="0" footer="0"/>
  <pageSetup scale="89" fitToHeight="0" orientation="landscape"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DESPLEGABLES!$F$48:$F$49</xm:f>
          </x14:formula1>
          <xm:sqref>B62 H50:H56</xm:sqref>
        </x14:dataValidation>
        <x14:dataValidation type="list" allowBlank="1" showErrorMessage="1" prompt="_x000a_">
          <x14:formula1>
            <xm:f>DESPLEGABLES!$B$94:$B$95</xm:f>
          </x14:formula1>
          <xm:sqref>B44</xm:sqref>
        </x14:dataValidation>
        <x14:dataValidation type="list" allowBlank="1" showInputMessage="1" showErrorMessage="1">
          <x14:formula1>
            <xm:f>DESPLEGABLES!$B$48:$B$50</xm:f>
          </x14:formula1>
          <xm:sqref>B15</xm:sqref>
        </x14:dataValidation>
        <x14:dataValidation type="list" allowBlank="1" showInputMessage="1" showErrorMessage="1">
          <x14:formula1>
            <xm:f>DESPLEGABLES!$C$48:$C$49</xm:f>
          </x14:formula1>
          <xm:sqref>B32:B38</xm:sqref>
        </x14:dataValidation>
        <x14:dataValidation type="list" allowBlank="1" showErrorMessage="1" prompt="_x000a_">
          <x14:formula1>
            <xm:f>DESPLEGABLES!$G$48:$G$57</xm:f>
          </x14:formula1>
          <xm:sqref>B50:B56</xm:sqref>
        </x14:dataValidation>
        <x14:dataValidation type="list" allowBlank="1" showErrorMessage="1" prompt="_x000a__x000a_">
          <x14:formula1>
            <xm:f>DESPLEGABLES!$I$48:$I$50</xm:f>
          </x14:formula1>
          <xm:sqref>B68:B83 B86</xm:sqref>
        </x14:dataValidation>
        <x14:dataValidation type="list" allowBlank="1" showInputMessage="1" showErrorMessage="1" errorTitle="Valide el Departamento" error="Es necesario seleccionar de la lista desplegable." promptTitle="Seleccione el Departamento" prompt="La lista está en orden alfabético">
          <x14:formula1>
            <xm:f>Hoja1!$H$2:$H$34</xm:f>
          </x14:formula1>
          <xm:sqref>F15 B25</xm:sqref>
        </x14:dataValidation>
        <x14:dataValidation type="list" allowBlank="1" showInputMessage="1" showErrorMessage="1" errorTitle="Valide el Municipio" error="Es necesario seleccionar de la lista desplegable." promptTitle="Seleccione el Municipio" prompt="La lista está en orden alfabético">
          <x14:formula1>
            <xm:f>Hoja1!$D$2:$D$1037</xm:f>
          </x14:formula1>
          <xm:sqref>D25 H15</xm:sqref>
        </x14:dataValidation>
        <x14:dataValidation type="list" allowBlank="1" showErrorMessage="1">
          <x14:formula1>
            <xm:f>DESPLEGABLES!$B$81:$B$90</xm:f>
          </x14:formula1>
          <xm:sqref>H68:H83 H86</xm:sqref>
        </x14:dataValidation>
        <x14:dataValidation type="list" allowBlank="1" showErrorMessage="1">
          <x14:formula1>
            <xm:f>DESPLEGABLES!$F$48:$F$49</xm:f>
          </x14:formula1>
          <xm:sqref>D97:D98</xm:sqref>
        </x14:dataValidation>
        <x14:dataValidation type="list" allowBlank="1" showErrorMessage="1" prompt="obligatorio_x000a_seleccion multiple">
          <x14:formula1>
            <xm:f>DESPLEGABLES!$G$72:$G$77</xm:f>
          </x14:formula1>
          <xm:sqref>H99</xm:sqref>
        </x14:dataValidation>
        <x14:dataValidation type="list" allowBlank="1" showErrorMessage="1" prompt="obligatorio_x000a_seleccion multiple">
          <x14:formula1>
            <xm:f>DESPLEGABLES!$F$72:$F$78</xm:f>
          </x14:formula1>
          <xm:sqref>H98</xm:sqref>
        </x14:dataValidation>
        <x14:dataValidation type="list" allowBlank="1" showErrorMessage="1" prompt="obligatorio_x000a_seleccion multiple">
          <x14:formula1>
            <xm:f>DESPLEGABLES!$E$72:$E$75</xm:f>
          </x14:formula1>
          <xm:sqref>H97</xm:sqref>
        </x14:dataValidation>
        <x14:dataValidation type="list" allowBlank="1" showInputMessage="1" showErrorMessage="1" errorTitle="Valide lista" error="Debe seleccionar de la lista" promptTitle="Seleccione de la lista" prompt="Seleccione de la lista">
          <x14:formula1>
            <xm:f>DESPLEGABLES!$B$100:$B$101</xm:f>
          </x14:formula1>
          <xm:sqref>B85:D85</xm:sqref>
        </x14:dataValidation>
        <x14:dataValidation type="list" allowBlank="1" showInputMessage="1" showErrorMessage="1" errorTitle="Valide lista" error="Favor tomar opción de la lista" promptTitle="Seleccione de la lista" prompt="Tomar opción de la lista">
          <x14:formula1>
            <xm:f>DESPLEGABLES!$B$105:$B$107</xm:f>
          </x14:formula1>
          <xm:sqref>F85:H85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4"/>
  <sheetViews>
    <sheetView tabSelected="1" workbookViewId="0">
      <selection activeCell="H92" sqref="H92"/>
    </sheetView>
  </sheetViews>
  <sheetFormatPr baseColWidth="10" defaultColWidth="0" defaultRowHeight="15" customHeight="1" zeroHeight="1" x14ac:dyDescent="0.25"/>
  <cols>
    <col min="1" max="1" width="2.140625" style="235" customWidth="1"/>
    <col min="2" max="2" width="10.85546875" style="235" customWidth="1"/>
    <col min="3" max="3" width="24.7109375" style="235" customWidth="1"/>
    <col min="4" max="45" width="15.7109375" style="235" customWidth="1"/>
    <col min="46" max="46" width="3.28515625" style="235" customWidth="1"/>
    <col min="47" max="66" width="0" style="235" hidden="1" customWidth="1"/>
    <col min="67" max="16384" width="11.42578125" style="235" hidden="1"/>
  </cols>
  <sheetData>
    <row r="1" spans="1:22" x14ac:dyDescent="0.25">
      <c r="A1" s="234"/>
    </row>
    <row r="2" spans="1:22" ht="15.75" x14ac:dyDescent="0.25">
      <c r="A2" s="234"/>
      <c r="B2" s="310" t="s">
        <v>1372</v>
      </c>
      <c r="C2" s="310"/>
      <c r="K2" s="261"/>
    </row>
    <row r="3" spans="1:22" x14ac:dyDescent="0.25">
      <c r="A3" s="234"/>
    </row>
    <row r="4" spans="1:22" ht="15" customHeight="1" x14ac:dyDescent="0.25">
      <c r="A4" s="234"/>
      <c r="B4" s="236" t="s">
        <v>0</v>
      </c>
      <c r="C4" s="237"/>
      <c r="D4" s="237"/>
      <c r="E4" s="237"/>
      <c r="F4" s="237"/>
      <c r="G4" s="237"/>
      <c r="H4" s="237"/>
      <c r="I4" s="237"/>
      <c r="J4" s="237"/>
      <c r="K4" s="237"/>
      <c r="L4" s="237"/>
      <c r="M4" s="237"/>
      <c r="N4" s="237"/>
      <c r="O4" s="237"/>
      <c r="P4" s="237"/>
      <c r="Q4" s="237"/>
      <c r="R4" s="237"/>
      <c r="S4" s="237"/>
    </row>
    <row r="5" spans="1:22" ht="7.5" customHeight="1" x14ac:dyDescent="0.25">
      <c r="A5" s="234"/>
      <c r="B5" s="188"/>
      <c r="C5" s="188"/>
      <c r="D5" s="188"/>
      <c r="E5" s="188"/>
      <c r="F5" s="188"/>
      <c r="G5" s="188"/>
      <c r="H5" s="188"/>
      <c r="I5" s="188"/>
      <c r="J5" s="188"/>
    </row>
    <row r="6" spans="1:22" ht="15" customHeight="1" x14ac:dyDescent="0.25">
      <c r="A6" s="234"/>
      <c r="B6" s="238" t="s">
        <v>1409</v>
      </c>
      <c r="C6" s="238"/>
      <c r="D6" s="238"/>
      <c r="E6" s="238"/>
      <c r="F6" s="238"/>
      <c r="G6" s="238"/>
      <c r="H6" s="238"/>
      <c r="I6" s="238"/>
      <c r="J6" s="238"/>
      <c r="K6" s="238"/>
      <c r="L6" s="238"/>
      <c r="M6" s="238"/>
      <c r="N6" s="238"/>
      <c r="O6" s="238"/>
      <c r="P6" s="238"/>
      <c r="Q6" s="238"/>
      <c r="R6" s="238"/>
      <c r="S6" s="238"/>
    </row>
    <row r="7" spans="1:22" ht="5.25" customHeight="1" thickBot="1" x14ac:dyDescent="0.3">
      <c r="A7" s="234"/>
    </row>
    <row r="8" spans="1:22" ht="15" customHeight="1" x14ac:dyDescent="0.25">
      <c r="A8" s="234"/>
      <c r="B8" s="188" t="s">
        <v>1379</v>
      </c>
      <c r="C8" s="188"/>
      <c r="E8" s="325" t="s">
        <v>1400</v>
      </c>
      <c r="F8" s="326"/>
      <c r="G8" s="326"/>
      <c r="H8" s="333" t="s">
        <v>1401</v>
      </c>
      <c r="I8" s="333"/>
      <c r="J8" s="334"/>
      <c r="K8" s="225"/>
      <c r="L8" s="203"/>
      <c r="M8" s="211" t="s">
        <v>1398</v>
      </c>
      <c r="N8" s="211" t="s">
        <v>1373</v>
      </c>
      <c r="O8" s="211" t="s">
        <v>1374</v>
      </c>
      <c r="P8" s="211" t="s">
        <v>1375</v>
      </c>
      <c r="Q8" s="212" t="s">
        <v>204</v>
      </c>
      <c r="R8" s="214" t="s">
        <v>1399</v>
      </c>
      <c r="S8" s="215"/>
      <c r="T8" s="215"/>
      <c r="U8" s="216"/>
    </row>
    <row r="9" spans="1:22" s="241" customFormat="1" ht="24" customHeight="1" x14ac:dyDescent="0.2">
      <c r="A9" s="239"/>
      <c r="B9" s="361">
        <f>'1.INF PROY'!B44</f>
        <v>0</v>
      </c>
      <c r="C9" s="361"/>
      <c r="D9" s="240"/>
      <c r="E9" s="327"/>
      <c r="F9" s="328"/>
      <c r="G9" s="328"/>
      <c r="H9" s="330"/>
      <c r="I9" s="330"/>
      <c r="J9" s="335"/>
      <c r="K9" s="226" t="s">
        <v>240</v>
      </c>
      <c r="L9" s="204"/>
      <c r="M9" s="205"/>
      <c r="N9" s="205"/>
      <c r="O9" s="205"/>
      <c r="P9" s="205"/>
      <c r="Q9" s="206"/>
      <c r="R9" s="217"/>
      <c r="S9" s="218"/>
      <c r="T9" s="218"/>
      <c r="U9" s="219"/>
    </row>
    <row r="10" spans="1:22" ht="15" customHeight="1" x14ac:dyDescent="0.25">
      <c r="A10" s="234"/>
      <c r="B10" s="188" t="s">
        <v>4</v>
      </c>
      <c r="E10" s="329" t="s">
        <v>1406</v>
      </c>
      <c r="F10" s="330"/>
      <c r="G10" s="330"/>
      <c r="H10" s="330" t="s">
        <v>1406</v>
      </c>
      <c r="I10" s="330"/>
      <c r="J10" s="336"/>
      <c r="K10" s="226" t="s">
        <v>239</v>
      </c>
      <c r="L10" s="204"/>
      <c r="M10" s="207"/>
      <c r="N10" s="207"/>
      <c r="O10" s="207"/>
      <c r="P10" s="207"/>
      <c r="Q10" s="208"/>
      <c r="R10" s="217"/>
      <c r="S10" s="218"/>
      <c r="T10" s="218"/>
      <c r="U10" s="219"/>
    </row>
    <row r="11" spans="1:22" s="241" customFormat="1" ht="15" customHeight="1" x14ac:dyDescent="0.25">
      <c r="A11" s="239"/>
      <c r="B11" s="359">
        <f>+'1.INF PROY'!J44</f>
        <v>0</v>
      </c>
      <c r="C11" s="359"/>
      <c r="E11" s="329"/>
      <c r="F11" s="330"/>
      <c r="G11" s="330"/>
      <c r="H11" s="330"/>
      <c r="I11" s="330"/>
      <c r="J11" s="336"/>
      <c r="K11" s="263" t="s">
        <v>241</v>
      </c>
      <c r="L11" s="262"/>
      <c r="M11" s="209"/>
      <c r="N11" s="209"/>
      <c r="O11" s="207"/>
      <c r="P11" s="207"/>
      <c r="Q11" s="210"/>
      <c r="R11" s="217"/>
      <c r="S11" s="218"/>
      <c r="T11" s="218"/>
      <c r="U11" s="219"/>
    </row>
    <row r="12" spans="1:22" s="241" customFormat="1" ht="15" customHeight="1" x14ac:dyDescent="0.25">
      <c r="A12" s="239"/>
      <c r="B12" s="249"/>
      <c r="C12" s="250"/>
      <c r="E12" s="329"/>
      <c r="F12" s="330"/>
      <c r="G12" s="330"/>
      <c r="H12" s="330"/>
      <c r="I12" s="330"/>
      <c r="J12" s="336"/>
      <c r="K12" s="226" t="s">
        <v>242</v>
      </c>
      <c r="L12" s="204"/>
      <c r="M12" s="224"/>
      <c r="N12" s="224"/>
      <c r="O12" s="207"/>
      <c r="P12" s="207"/>
      <c r="Q12" s="208"/>
      <c r="R12" s="217"/>
      <c r="S12" s="218"/>
      <c r="T12" s="218"/>
      <c r="U12" s="219"/>
    </row>
    <row r="13" spans="1:22" ht="20.25" customHeight="1" thickBot="1" x14ac:dyDescent="0.3">
      <c r="A13" s="234"/>
      <c r="B13" s="188"/>
      <c r="E13" s="331"/>
      <c r="F13" s="332"/>
      <c r="G13" s="332"/>
      <c r="H13" s="332"/>
      <c r="I13" s="332"/>
      <c r="J13" s="337"/>
      <c r="K13" s="229"/>
      <c r="L13" s="230"/>
      <c r="M13" s="231"/>
      <c r="N13" s="231"/>
      <c r="O13" s="232"/>
      <c r="P13" s="232"/>
      <c r="Q13" s="233"/>
      <c r="R13" s="220"/>
      <c r="S13" s="221"/>
      <c r="T13" s="221"/>
      <c r="U13" s="222"/>
    </row>
    <row r="14" spans="1:22" ht="12" customHeight="1" x14ac:dyDescent="0.2">
      <c r="A14" s="234"/>
      <c r="B14" s="188"/>
      <c r="E14" s="252"/>
      <c r="F14" s="252"/>
      <c r="G14" s="252"/>
      <c r="H14" s="252"/>
      <c r="I14" s="252"/>
      <c r="J14" s="252"/>
      <c r="K14" s="202" t="s">
        <v>1396</v>
      </c>
      <c r="L14" s="223"/>
      <c r="M14" s="223"/>
      <c r="N14" s="223"/>
      <c r="O14" s="223"/>
      <c r="P14" s="223"/>
      <c r="Q14" s="223"/>
    </row>
    <row r="15" spans="1:22" ht="15" customHeight="1" x14ac:dyDescent="0.25">
      <c r="A15" s="234"/>
      <c r="B15" s="360" t="s">
        <v>1411</v>
      </c>
      <c r="C15" s="360"/>
      <c r="D15" s="360"/>
      <c r="E15" s="360"/>
      <c r="F15" s="360"/>
      <c r="G15" s="360"/>
      <c r="H15" s="360"/>
      <c r="I15" s="360"/>
      <c r="J15" s="360"/>
      <c r="K15" s="360"/>
      <c r="L15" s="360"/>
      <c r="M15" s="360"/>
      <c r="N15" s="360"/>
      <c r="O15" s="360"/>
      <c r="P15" s="360"/>
      <c r="Q15" s="360"/>
      <c r="R15" s="360"/>
      <c r="S15" s="360"/>
      <c r="T15" s="360"/>
      <c r="U15" s="360"/>
      <c r="V15" s="360"/>
    </row>
    <row r="16" spans="1:22" ht="4.5" customHeight="1" x14ac:dyDescent="0.25">
      <c r="A16" s="234"/>
    </row>
    <row r="17" spans="1:45" x14ac:dyDescent="0.25">
      <c r="A17" s="234"/>
      <c r="B17" s="347" t="s">
        <v>1412</v>
      </c>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251"/>
      <c r="AI17" s="251"/>
      <c r="AJ17" s="251"/>
      <c r="AK17" s="251"/>
      <c r="AL17" s="251"/>
      <c r="AM17" s="251"/>
      <c r="AN17" s="251"/>
      <c r="AO17" s="251"/>
      <c r="AP17" s="251"/>
      <c r="AQ17" s="251"/>
      <c r="AR17" s="251"/>
      <c r="AS17" s="251"/>
    </row>
    <row r="18" spans="1:45" x14ac:dyDescent="0.25">
      <c r="A18" s="234"/>
      <c r="B18" s="348" t="s">
        <v>1413</v>
      </c>
      <c r="C18" s="348"/>
      <c r="D18" s="227" t="s">
        <v>8</v>
      </c>
      <c r="E18" s="227" t="s">
        <v>9</v>
      </c>
      <c r="F18" s="227" t="s">
        <v>10</v>
      </c>
      <c r="G18" s="227" t="s">
        <v>11</v>
      </c>
      <c r="H18" s="227" t="s">
        <v>12</v>
      </c>
      <c r="I18" s="227" t="s">
        <v>13</v>
      </c>
      <c r="J18" s="227" t="s">
        <v>14</v>
      </c>
      <c r="K18" s="227" t="s">
        <v>15</v>
      </c>
      <c r="L18" s="227" t="s">
        <v>16</v>
      </c>
      <c r="M18" s="227" t="s">
        <v>17</v>
      </c>
      <c r="N18" s="227" t="s">
        <v>18</v>
      </c>
      <c r="O18" s="227" t="s">
        <v>19</v>
      </c>
      <c r="P18" s="227" t="s">
        <v>20</v>
      </c>
      <c r="Q18" s="227" t="s">
        <v>21</v>
      </c>
      <c r="R18" s="227" t="s">
        <v>22</v>
      </c>
      <c r="S18" s="227" t="s">
        <v>23</v>
      </c>
      <c r="T18" s="227" t="s">
        <v>24</v>
      </c>
      <c r="U18" s="227" t="s">
        <v>25</v>
      </c>
      <c r="V18" s="227" t="s">
        <v>26</v>
      </c>
      <c r="W18" s="227" t="s">
        <v>27</v>
      </c>
      <c r="X18" s="227" t="s">
        <v>28</v>
      </c>
      <c r="Y18" s="227" t="s">
        <v>29</v>
      </c>
      <c r="Z18" s="227" t="s">
        <v>30</v>
      </c>
      <c r="AA18" s="227" t="s">
        <v>31</v>
      </c>
      <c r="AB18" s="227" t="s">
        <v>32</v>
      </c>
      <c r="AC18" s="227" t="s">
        <v>33</v>
      </c>
      <c r="AD18" s="227" t="s">
        <v>34</v>
      </c>
      <c r="AE18" s="227" t="s">
        <v>35</v>
      </c>
      <c r="AF18" s="227" t="s">
        <v>36</v>
      </c>
      <c r="AG18" s="227" t="s">
        <v>37</v>
      </c>
      <c r="AH18" s="227" t="s">
        <v>1424</v>
      </c>
      <c r="AI18" s="227" t="s">
        <v>1425</v>
      </c>
      <c r="AJ18" s="227" t="s">
        <v>1426</v>
      </c>
      <c r="AK18" s="227" t="s">
        <v>1427</v>
      </c>
      <c r="AL18" s="227" t="s">
        <v>1428</v>
      </c>
      <c r="AM18" s="227" t="s">
        <v>1429</v>
      </c>
      <c r="AN18" s="227" t="s">
        <v>1430</v>
      </c>
      <c r="AO18" s="227" t="s">
        <v>1431</v>
      </c>
      <c r="AP18" s="227" t="s">
        <v>1432</v>
      </c>
      <c r="AQ18" s="227" t="s">
        <v>1433</v>
      </c>
      <c r="AR18" s="227" t="s">
        <v>1434</v>
      </c>
      <c r="AS18" s="227" t="s">
        <v>1435</v>
      </c>
    </row>
    <row r="19" spans="1:45" x14ac:dyDescent="0.25">
      <c r="A19" s="234"/>
      <c r="B19" s="228">
        <v>1</v>
      </c>
      <c r="C19" s="242"/>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7"/>
      <c r="AI19" s="257"/>
      <c r="AJ19" s="257"/>
      <c r="AK19" s="257"/>
      <c r="AL19" s="257"/>
      <c r="AM19" s="257"/>
      <c r="AN19" s="257"/>
      <c r="AO19" s="257"/>
      <c r="AP19" s="257"/>
      <c r="AQ19" s="257"/>
      <c r="AR19" s="257"/>
      <c r="AS19" s="257"/>
    </row>
    <row r="20" spans="1:45" x14ac:dyDescent="0.25">
      <c r="A20" s="234"/>
      <c r="B20" s="228">
        <v>2</v>
      </c>
      <c r="C20" s="242"/>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7"/>
      <c r="AI20" s="257"/>
      <c r="AJ20" s="257"/>
      <c r="AK20" s="257"/>
      <c r="AL20" s="257"/>
      <c r="AM20" s="257"/>
      <c r="AN20" s="257"/>
      <c r="AO20" s="257"/>
      <c r="AP20" s="257"/>
      <c r="AQ20" s="257"/>
      <c r="AR20" s="257"/>
      <c r="AS20" s="257"/>
    </row>
    <row r="21" spans="1:45" x14ac:dyDescent="0.25">
      <c r="A21" s="234"/>
      <c r="B21" s="228">
        <v>3</v>
      </c>
      <c r="C21" s="242"/>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7"/>
      <c r="AI21" s="257"/>
      <c r="AJ21" s="257"/>
      <c r="AK21" s="257"/>
      <c r="AL21" s="257"/>
      <c r="AM21" s="257"/>
      <c r="AN21" s="257"/>
      <c r="AO21" s="257"/>
      <c r="AP21" s="257"/>
      <c r="AQ21" s="257"/>
      <c r="AR21" s="257"/>
      <c r="AS21" s="257"/>
    </row>
    <row r="22" spans="1:45" x14ac:dyDescent="0.25">
      <c r="A22" s="234"/>
      <c r="B22" s="228">
        <v>4</v>
      </c>
      <c r="C22" s="242"/>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7"/>
      <c r="AI22" s="257"/>
      <c r="AJ22" s="257"/>
      <c r="AK22" s="257"/>
      <c r="AL22" s="257"/>
      <c r="AM22" s="257"/>
      <c r="AN22" s="257"/>
      <c r="AO22" s="257"/>
      <c r="AP22" s="257"/>
      <c r="AQ22" s="257"/>
      <c r="AR22" s="257"/>
      <c r="AS22" s="257"/>
    </row>
    <row r="23" spans="1:45" x14ac:dyDescent="0.25">
      <c r="A23" s="234"/>
      <c r="B23" s="228">
        <v>5</v>
      </c>
      <c r="C23" s="242"/>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7"/>
      <c r="AI23" s="257"/>
      <c r="AJ23" s="257"/>
      <c r="AK23" s="257"/>
      <c r="AL23" s="257"/>
      <c r="AM23" s="257"/>
      <c r="AN23" s="257"/>
      <c r="AO23" s="257"/>
      <c r="AP23" s="257"/>
      <c r="AQ23" s="257"/>
      <c r="AR23" s="257"/>
      <c r="AS23" s="257"/>
    </row>
    <row r="24" spans="1:45" x14ac:dyDescent="0.25">
      <c r="A24" s="234"/>
      <c r="B24" s="228">
        <v>6</v>
      </c>
      <c r="C24" s="242"/>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7"/>
      <c r="AI24" s="257"/>
      <c r="AJ24" s="257"/>
      <c r="AK24" s="257"/>
      <c r="AL24" s="257"/>
      <c r="AM24" s="257"/>
      <c r="AN24" s="257"/>
      <c r="AO24" s="257"/>
      <c r="AP24" s="257"/>
      <c r="AQ24" s="257"/>
      <c r="AR24" s="257"/>
      <c r="AS24" s="257"/>
    </row>
    <row r="25" spans="1:45" x14ac:dyDescent="0.25">
      <c r="A25" s="234"/>
      <c r="B25" s="228">
        <v>7</v>
      </c>
      <c r="C25" s="242"/>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7"/>
      <c r="AI25" s="257"/>
      <c r="AJ25" s="257"/>
      <c r="AK25" s="257"/>
      <c r="AL25" s="257"/>
      <c r="AM25" s="257"/>
      <c r="AN25" s="257"/>
      <c r="AO25" s="257"/>
      <c r="AP25" s="257"/>
      <c r="AQ25" s="257"/>
      <c r="AR25" s="257"/>
      <c r="AS25" s="257"/>
    </row>
    <row r="26" spans="1:45" x14ac:dyDescent="0.25">
      <c r="A26" s="234"/>
      <c r="B26" s="228">
        <v>8</v>
      </c>
      <c r="C26" s="242"/>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7"/>
      <c r="AI26" s="257"/>
      <c r="AJ26" s="257"/>
      <c r="AK26" s="257"/>
      <c r="AL26" s="257"/>
      <c r="AM26" s="257"/>
      <c r="AN26" s="257"/>
      <c r="AO26" s="257"/>
      <c r="AP26" s="257"/>
      <c r="AQ26" s="257"/>
      <c r="AR26" s="257"/>
      <c r="AS26" s="257"/>
    </row>
    <row r="27" spans="1:45" x14ac:dyDescent="0.25">
      <c r="A27" s="234"/>
      <c r="B27" s="346" t="s">
        <v>1414</v>
      </c>
      <c r="C27" s="346"/>
      <c r="D27" s="243">
        <f>SUM(D19:D26)</f>
        <v>0</v>
      </c>
      <c r="E27" s="243">
        <f t="shared" ref="E27:R27" si="0">SUM(E19:E26)</f>
        <v>0</v>
      </c>
      <c r="F27" s="243">
        <f t="shared" si="0"/>
        <v>0</v>
      </c>
      <c r="G27" s="243">
        <f t="shared" si="0"/>
        <v>0</v>
      </c>
      <c r="H27" s="243">
        <f t="shared" si="0"/>
        <v>0</v>
      </c>
      <c r="I27" s="243">
        <f t="shared" si="0"/>
        <v>0</v>
      </c>
      <c r="J27" s="243">
        <f t="shared" si="0"/>
        <v>0</v>
      </c>
      <c r="K27" s="243">
        <f t="shared" si="0"/>
        <v>0</v>
      </c>
      <c r="L27" s="243">
        <f t="shared" si="0"/>
        <v>0</v>
      </c>
      <c r="M27" s="243">
        <f t="shared" si="0"/>
        <v>0</v>
      </c>
      <c r="N27" s="243">
        <f t="shared" si="0"/>
        <v>0</v>
      </c>
      <c r="O27" s="243">
        <f t="shared" si="0"/>
        <v>0</v>
      </c>
      <c r="P27" s="243">
        <f t="shared" si="0"/>
        <v>0</v>
      </c>
      <c r="Q27" s="243">
        <f t="shared" si="0"/>
        <v>0</v>
      </c>
      <c r="R27" s="243">
        <f t="shared" si="0"/>
        <v>0</v>
      </c>
      <c r="S27" s="243">
        <f>SUM(S19:S26)</f>
        <v>0</v>
      </c>
      <c r="T27" s="243">
        <f t="shared" ref="T27:AS27" si="1">SUM(T19:T26)</f>
        <v>0</v>
      </c>
      <c r="U27" s="243">
        <f t="shared" si="1"/>
        <v>0</v>
      </c>
      <c r="V27" s="243">
        <f t="shared" si="1"/>
        <v>0</v>
      </c>
      <c r="W27" s="243">
        <f t="shared" si="1"/>
        <v>0</v>
      </c>
      <c r="X27" s="243">
        <f t="shared" si="1"/>
        <v>0</v>
      </c>
      <c r="Y27" s="243">
        <f t="shared" si="1"/>
        <v>0</v>
      </c>
      <c r="Z27" s="243">
        <f t="shared" si="1"/>
        <v>0</v>
      </c>
      <c r="AA27" s="243">
        <f t="shared" si="1"/>
        <v>0</v>
      </c>
      <c r="AB27" s="243">
        <f t="shared" si="1"/>
        <v>0</v>
      </c>
      <c r="AC27" s="243">
        <f t="shared" si="1"/>
        <v>0</v>
      </c>
      <c r="AD27" s="243">
        <f t="shared" si="1"/>
        <v>0</v>
      </c>
      <c r="AE27" s="243">
        <f t="shared" si="1"/>
        <v>0</v>
      </c>
      <c r="AF27" s="243">
        <f t="shared" si="1"/>
        <v>0</v>
      </c>
      <c r="AG27" s="243">
        <f t="shared" si="1"/>
        <v>0</v>
      </c>
      <c r="AH27" s="243">
        <f t="shared" si="1"/>
        <v>0</v>
      </c>
      <c r="AI27" s="243">
        <f t="shared" si="1"/>
        <v>0</v>
      </c>
      <c r="AJ27" s="243">
        <f t="shared" si="1"/>
        <v>0</v>
      </c>
      <c r="AK27" s="243">
        <f t="shared" si="1"/>
        <v>0</v>
      </c>
      <c r="AL27" s="243">
        <f t="shared" si="1"/>
        <v>0</v>
      </c>
      <c r="AM27" s="243">
        <f t="shared" si="1"/>
        <v>0</v>
      </c>
      <c r="AN27" s="243">
        <f t="shared" si="1"/>
        <v>0</v>
      </c>
      <c r="AO27" s="243">
        <f t="shared" si="1"/>
        <v>0</v>
      </c>
      <c r="AP27" s="243">
        <f t="shared" si="1"/>
        <v>0</v>
      </c>
      <c r="AQ27" s="243">
        <f t="shared" si="1"/>
        <v>0</v>
      </c>
      <c r="AR27" s="243">
        <f t="shared" si="1"/>
        <v>0</v>
      </c>
      <c r="AS27" s="243">
        <f t="shared" si="1"/>
        <v>0</v>
      </c>
    </row>
    <row r="28" spans="1:45" ht="8.25" customHeight="1" x14ac:dyDescent="0.25">
      <c r="A28" s="234"/>
    </row>
    <row r="29" spans="1:45" x14ac:dyDescent="0.25">
      <c r="A29" s="234"/>
      <c r="B29" s="347" t="s">
        <v>1437</v>
      </c>
      <c r="C29" s="347"/>
      <c r="D29" s="347"/>
      <c r="E29" s="347"/>
      <c r="F29" s="347"/>
      <c r="G29" s="347"/>
      <c r="H29" s="347"/>
      <c r="I29" s="347"/>
      <c r="J29" s="347"/>
      <c r="K29" s="347"/>
    </row>
    <row r="30" spans="1:45" ht="15" customHeight="1" x14ac:dyDescent="0.25">
      <c r="A30" s="234"/>
      <c r="B30" s="348" t="s">
        <v>1413</v>
      </c>
      <c r="C30" s="348"/>
      <c r="D30" s="362" t="s">
        <v>1415</v>
      </c>
      <c r="E30" s="362"/>
      <c r="F30" s="362"/>
      <c r="G30" s="362"/>
      <c r="H30" s="362" t="s">
        <v>1416</v>
      </c>
      <c r="I30" s="362"/>
      <c r="J30" s="362"/>
      <c r="K30" s="362"/>
      <c r="N30" s="244"/>
    </row>
    <row r="31" spans="1:45" x14ac:dyDescent="0.25">
      <c r="A31" s="234"/>
      <c r="B31" s="228">
        <v>1</v>
      </c>
      <c r="C31" s="242"/>
      <c r="D31" s="349"/>
      <c r="E31" s="349"/>
      <c r="F31" s="349"/>
      <c r="G31" s="349"/>
      <c r="H31" s="349"/>
      <c r="I31" s="349"/>
      <c r="J31" s="349"/>
      <c r="K31" s="349"/>
      <c r="N31" s="244"/>
    </row>
    <row r="32" spans="1:45" x14ac:dyDescent="0.25">
      <c r="A32" s="234"/>
      <c r="B32" s="228">
        <v>2</v>
      </c>
      <c r="C32" s="242"/>
      <c r="D32" s="349"/>
      <c r="E32" s="349"/>
      <c r="F32" s="349"/>
      <c r="G32" s="349"/>
      <c r="H32" s="349"/>
      <c r="I32" s="349"/>
      <c r="J32" s="349"/>
      <c r="K32" s="349"/>
      <c r="N32" s="244"/>
    </row>
    <row r="33" spans="1:45" x14ac:dyDescent="0.25">
      <c r="A33" s="234"/>
      <c r="B33" s="228">
        <v>3</v>
      </c>
      <c r="C33" s="242"/>
      <c r="D33" s="349"/>
      <c r="E33" s="349"/>
      <c r="F33" s="349"/>
      <c r="G33" s="349"/>
      <c r="H33" s="349"/>
      <c r="I33" s="349"/>
      <c r="J33" s="349"/>
      <c r="K33" s="349"/>
      <c r="N33" s="244"/>
    </row>
    <row r="34" spans="1:45" x14ac:dyDescent="0.25">
      <c r="A34" s="234"/>
      <c r="B34" s="228">
        <v>4</v>
      </c>
      <c r="C34" s="242"/>
      <c r="D34" s="349"/>
      <c r="E34" s="349"/>
      <c r="F34" s="349"/>
      <c r="G34" s="349"/>
      <c r="H34" s="349"/>
      <c r="I34" s="349"/>
      <c r="J34" s="349"/>
      <c r="K34" s="349"/>
      <c r="N34" s="244"/>
    </row>
    <row r="35" spans="1:45" x14ac:dyDescent="0.25">
      <c r="A35" s="234"/>
      <c r="B35" s="228">
        <v>5</v>
      </c>
      <c r="C35" s="242"/>
      <c r="D35" s="349"/>
      <c r="E35" s="349"/>
      <c r="F35" s="349"/>
      <c r="G35" s="349"/>
      <c r="H35" s="349"/>
      <c r="I35" s="349"/>
      <c r="J35" s="349"/>
      <c r="K35" s="349"/>
      <c r="N35" s="244"/>
    </row>
    <row r="36" spans="1:45" x14ac:dyDescent="0.25">
      <c r="A36" s="234"/>
      <c r="B36" s="228">
        <v>6</v>
      </c>
      <c r="C36" s="242"/>
      <c r="D36" s="349"/>
      <c r="E36" s="349"/>
      <c r="F36" s="349"/>
      <c r="G36" s="349"/>
      <c r="H36" s="349"/>
      <c r="I36" s="349"/>
      <c r="J36" s="349"/>
      <c r="K36" s="349"/>
      <c r="N36" s="244"/>
    </row>
    <row r="37" spans="1:45" x14ac:dyDescent="0.25">
      <c r="A37" s="234"/>
      <c r="B37" s="228">
        <v>7</v>
      </c>
      <c r="C37" s="242"/>
      <c r="D37" s="349"/>
      <c r="E37" s="349"/>
      <c r="F37" s="349"/>
      <c r="G37" s="349"/>
      <c r="H37" s="349"/>
      <c r="I37" s="349"/>
      <c r="J37" s="349"/>
      <c r="K37" s="349"/>
      <c r="N37" s="244"/>
    </row>
    <row r="38" spans="1:45" x14ac:dyDescent="0.25">
      <c r="A38" s="234"/>
      <c r="B38" s="228">
        <v>8</v>
      </c>
      <c r="C38" s="242"/>
      <c r="D38" s="349"/>
      <c r="E38" s="349"/>
      <c r="F38" s="349"/>
      <c r="G38" s="349"/>
      <c r="H38" s="349"/>
      <c r="I38" s="349"/>
      <c r="J38" s="349"/>
      <c r="K38" s="349"/>
      <c r="N38" s="244"/>
    </row>
    <row r="39" spans="1:45" ht="7.5" customHeight="1" x14ac:dyDescent="0.25">
      <c r="A39" s="234"/>
    </row>
    <row r="40" spans="1:45" x14ac:dyDescent="0.25">
      <c r="A40" s="234"/>
      <c r="B40" s="347" t="s">
        <v>1438</v>
      </c>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251"/>
      <c r="AI40" s="251"/>
      <c r="AJ40" s="251"/>
      <c r="AK40" s="251"/>
      <c r="AL40" s="251"/>
      <c r="AM40" s="251"/>
      <c r="AN40" s="251"/>
      <c r="AO40" s="251"/>
      <c r="AP40" s="251"/>
      <c r="AQ40" s="251"/>
      <c r="AR40" s="251"/>
      <c r="AS40" s="251"/>
    </row>
    <row r="41" spans="1:45" s="189" customFormat="1" x14ac:dyDescent="0.25">
      <c r="A41" s="190"/>
      <c r="B41" s="348" t="s">
        <v>7</v>
      </c>
      <c r="C41" s="348"/>
      <c r="D41" s="227" t="s">
        <v>8</v>
      </c>
      <c r="E41" s="227" t="s">
        <v>9</v>
      </c>
      <c r="F41" s="227" t="s">
        <v>10</v>
      </c>
      <c r="G41" s="227" t="s">
        <v>11</v>
      </c>
      <c r="H41" s="227" t="s">
        <v>12</v>
      </c>
      <c r="I41" s="227" t="s">
        <v>13</v>
      </c>
      <c r="J41" s="227" t="s">
        <v>14</v>
      </c>
      <c r="K41" s="227" t="s">
        <v>15</v>
      </c>
      <c r="L41" s="227" t="s">
        <v>16</v>
      </c>
      <c r="M41" s="227" t="s">
        <v>17</v>
      </c>
      <c r="N41" s="227" t="s">
        <v>18</v>
      </c>
      <c r="O41" s="227" t="s">
        <v>19</v>
      </c>
      <c r="P41" s="227" t="s">
        <v>20</v>
      </c>
      <c r="Q41" s="227" t="s">
        <v>21</v>
      </c>
      <c r="R41" s="227" t="s">
        <v>22</v>
      </c>
      <c r="S41" s="227" t="s">
        <v>23</v>
      </c>
      <c r="T41" s="227" t="s">
        <v>24</v>
      </c>
      <c r="U41" s="227" t="s">
        <v>25</v>
      </c>
      <c r="V41" s="227" t="s">
        <v>26</v>
      </c>
      <c r="W41" s="227" t="s">
        <v>27</v>
      </c>
      <c r="X41" s="227" t="s">
        <v>28</v>
      </c>
      <c r="Y41" s="227" t="s">
        <v>29</v>
      </c>
      <c r="Z41" s="227" t="s">
        <v>30</v>
      </c>
      <c r="AA41" s="227" t="s">
        <v>31</v>
      </c>
      <c r="AB41" s="227" t="s">
        <v>32</v>
      </c>
      <c r="AC41" s="227" t="s">
        <v>33</v>
      </c>
      <c r="AD41" s="227" t="s">
        <v>34</v>
      </c>
      <c r="AE41" s="227" t="s">
        <v>35</v>
      </c>
      <c r="AF41" s="227" t="s">
        <v>36</v>
      </c>
      <c r="AG41" s="227" t="s">
        <v>37</v>
      </c>
      <c r="AH41" s="227" t="s">
        <v>1424</v>
      </c>
      <c r="AI41" s="227" t="s">
        <v>1425</v>
      </c>
      <c r="AJ41" s="227" t="s">
        <v>1426</v>
      </c>
      <c r="AK41" s="227" t="s">
        <v>1427</v>
      </c>
      <c r="AL41" s="227" t="s">
        <v>1428</v>
      </c>
      <c r="AM41" s="227" t="s">
        <v>1429</v>
      </c>
      <c r="AN41" s="227" t="s">
        <v>1430</v>
      </c>
      <c r="AO41" s="227" t="s">
        <v>1431</v>
      </c>
      <c r="AP41" s="227" t="s">
        <v>1432</v>
      </c>
      <c r="AQ41" s="227" t="s">
        <v>1433</v>
      </c>
      <c r="AR41" s="227" t="s">
        <v>1434</v>
      </c>
      <c r="AS41" s="227" t="s">
        <v>1435</v>
      </c>
    </row>
    <row r="42" spans="1:45" x14ac:dyDescent="0.25">
      <c r="A42" s="234"/>
      <c r="B42" s="348" t="s">
        <v>1417</v>
      </c>
      <c r="C42" s="348"/>
      <c r="D42" s="245">
        <f>+D43</f>
        <v>0</v>
      </c>
      <c r="E42" s="245">
        <f t="shared" ref="E42:AS42" si="2">+E43</f>
        <v>0</v>
      </c>
      <c r="F42" s="245">
        <f t="shared" si="2"/>
        <v>0</v>
      </c>
      <c r="G42" s="245">
        <f t="shared" si="2"/>
        <v>0</v>
      </c>
      <c r="H42" s="245">
        <f t="shared" si="2"/>
        <v>0</v>
      </c>
      <c r="I42" s="245">
        <f t="shared" si="2"/>
        <v>0</v>
      </c>
      <c r="J42" s="245">
        <f t="shared" si="2"/>
        <v>0</v>
      </c>
      <c r="K42" s="245">
        <f t="shared" si="2"/>
        <v>0</v>
      </c>
      <c r="L42" s="245">
        <f t="shared" si="2"/>
        <v>0</v>
      </c>
      <c r="M42" s="245">
        <f t="shared" si="2"/>
        <v>0</v>
      </c>
      <c r="N42" s="245">
        <f t="shared" si="2"/>
        <v>0</v>
      </c>
      <c r="O42" s="245">
        <f t="shared" si="2"/>
        <v>0</v>
      </c>
      <c r="P42" s="245">
        <f t="shared" si="2"/>
        <v>0</v>
      </c>
      <c r="Q42" s="245">
        <f t="shared" si="2"/>
        <v>0</v>
      </c>
      <c r="R42" s="245">
        <f t="shared" si="2"/>
        <v>0</v>
      </c>
      <c r="S42" s="245">
        <f t="shared" si="2"/>
        <v>0</v>
      </c>
      <c r="T42" s="245">
        <f t="shared" si="2"/>
        <v>0</v>
      </c>
      <c r="U42" s="245">
        <f t="shared" si="2"/>
        <v>0</v>
      </c>
      <c r="V42" s="245">
        <f t="shared" si="2"/>
        <v>0</v>
      </c>
      <c r="W42" s="245">
        <f t="shared" si="2"/>
        <v>0</v>
      </c>
      <c r="X42" s="245">
        <f t="shared" si="2"/>
        <v>0</v>
      </c>
      <c r="Y42" s="245">
        <f t="shared" si="2"/>
        <v>0</v>
      </c>
      <c r="Z42" s="245">
        <f t="shared" si="2"/>
        <v>0</v>
      </c>
      <c r="AA42" s="245">
        <f t="shared" si="2"/>
        <v>0</v>
      </c>
      <c r="AB42" s="245">
        <f t="shared" si="2"/>
        <v>0</v>
      </c>
      <c r="AC42" s="245">
        <f t="shared" si="2"/>
        <v>0</v>
      </c>
      <c r="AD42" s="245">
        <f t="shared" si="2"/>
        <v>0</v>
      </c>
      <c r="AE42" s="245">
        <f t="shared" si="2"/>
        <v>0</v>
      </c>
      <c r="AF42" s="245">
        <f t="shared" si="2"/>
        <v>0</v>
      </c>
      <c r="AG42" s="245">
        <f t="shared" si="2"/>
        <v>0</v>
      </c>
      <c r="AH42" s="245">
        <f t="shared" si="2"/>
        <v>0</v>
      </c>
      <c r="AI42" s="245">
        <f t="shared" si="2"/>
        <v>0</v>
      </c>
      <c r="AJ42" s="245">
        <f t="shared" si="2"/>
        <v>0</v>
      </c>
      <c r="AK42" s="245">
        <f t="shared" si="2"/>
        <v>0</v>
      </c>
      <c r="AL42" s="245">
        <f t="shared" si="2"/>
        <v>0</v>
      </c>
      <c r="AM42" s="245">
        <f t="shared" si="2"/>
        <v>0</v>
      </c>
      <c r="AN42" s="245">
        <f t="shared" si="2"/>
        <v>0</v>
      </c>
      <c r="AO42" s="245">
        <f t="shared" si="2"/>
        <v>0</v>
      </c>
      <c r="AP42" s="245">
        <f t="shared" si="2"/>
        <v>0</v>
      </c>
      <c r="AQ42" s="245">
        <f t="shared" si="2"/>
        <v>0</v>
      </c>
      <c r="AR42" s="245">
        <f t="shared" si="2"/>
        <v>0</v>
      </c>
      <c r="AS42" s="245">
        <f t="shared" si="2"/>
        <v>0</v>
      </c>
    </row>
    <row r="43" spans="1:45" x14ac:dyDescent="0.25">
      <c r="A43" s="234"/>
      <c r="B43" s="346" t="s">
        <v>1418</v>
      </c>
      <c r="C43" s="346"/>
      <c r="D43" s="191">
        <f>SUM(D44:D46)</f>
        <v>0</v>
      </c>
      <c r="E43" s="191">
        <f t="shared" ref="E43:AG43" si="3">SUM(E44:E46)</f>
        <v>0</v>
      </c>
      <c r="F43" s="191">
        <f t="shared" si="3"/>
        <v>0</v>
      </c>
      <c r="G43" s="191">
        <f t="shared" si="3"/>
        <v>0</v>
      </c>
      <c r="H43" s="191">
        <f t="shared" si="3"/>
        <v>0</v>
      </c>
      <c r="I43" s="191">
        <f t="shared" si="3"/>
        <v>0</v>
      </c>
      <c r="J43" s="191">
        <f t="shared" si="3"/>
        <v>0</v>
      </c>
      <c r="K43" s="191">
        <f t="shared" si="3"/>
        <v>0</v>
      </c>
      <c r="L43" s="191">
        <f t="shared" si="3"/>
        <v>0</v>
      </c>
      <c r="M43" s="191">
        <f t="shared" si="3"/>
        <v>0</v>
      </c>
      <c r="N43" s="191">
        <f t="shared" si="3"/>
        <v>0</v>
      </c>
      <c r="O43" s="191">
        <f t="shared" si="3"/>
        <v>0</v>
      </c>
      <c r="P43" s="191">
        <f t="shared" si="3"/>
        <v>0</v>
      </c>
      <c r="Q43" s="191">
        <f t="shared" si="3"/>
        <v>0</v>
      </c>
      <c r="R43" s="191">
        <f t="shared" si="3"/>
        <v>0</v>
      </c>
      <c r="S43" s="191">
        <f t="shared" si="3"/>
        <v>0</v>
      </c>
      <c r="T43" s="191">
        <f t="shared" si="3"/>
        <v>0</v>
      </c>
      <c r="U43" s="191">
        <f t="shared" si="3"/>
        <v>0</v>
      </c>
      <c r="V43" s="191">
        <f t="shared" si="3"/>
        <v>0</v>
      </c>
      <c r="W43" s="191">
        <f t="shared" si="3"/>
        <v>0</v>
      </c>
      <c r="X43" s="191">
        <f t="shared" si="3"/>
        <v>0</v>
      </c>
      <c r="Y43" s="191">
        <f t="shared" si="3"/>
        <v>0</v>
      </c>
      <c r="Z43" s="191">
        <f t="shared" si="3"/>
        <v>0</v>
      </c>
      <c r="AA43" s="191">
        <f t="shared" si="3"/>
        <v>0</v>
      </c>
      <c r="AB43" s="191">
        <f t="shared" si="3"/>
        <v>0</v>
      </c>
      <c r="AC43" s="191">
        <f t="shared" si="3"/>
        <v>0</v>
      </c>
      <c r="AD43" s="191">
        <f t="shared" si="3"/>
        <v>0</v>
      </c>
      <c r="AE43" s="191">
        <f t="shared" si="3"/>
        <v>0</v>
      </c>
      <c r="AF43" s="191">
        <f t="shared" si="3"/>
        <v>0</v>
      </c>
      <c r="AG43" s="191">
        <f t="shared" si="3"/>
        <v>0</v>
      </c>
      <c r="AH43" s="191">
        <f t="shared" ref="AH43:AO43" si="4">SUM(AH44:AH46)</f>
        <v>0</v>
      </c>
      <c r="AI43" s="191">
        <f t="shared" si="4"/>
        <v>0</v>
      </c>
      <c r="AJ43" s="191">
        <f t="shared" si="4"/>
        <v>0</v>
      </c>
      <c r="AK43" s="191">
        <f t="shared" si="4"/>
        <v>0</v>
      </c>
      <c r="AL43" s="191">
        <f t="shared" si="4"/>
        <v>0</v>
      </c>
      <c r="AM43" s="191">
        <f t="shared" si="4"/>
        <v>0</v>
      </c>
      <c r="AN43" s="191">
        <f t="shared" si="4"/>
        <v>0</v>
      </c>
      <c r="AO43" s="191">
        <f t="shared" si="4"/>
        <v>0</v>
      </c>
      <c r="AP43" s="191">
        <f t="shared" ref="AP43:AS43" si="5">SUM(AP44:AP46)</f>
        <v>0</v>
      </c>
      <c r="AQ43" s="191">
        <f t="shared" si="5"/>
        <v>0</v>
      </c>
      <c r="AR43" s="191">
        <f t="shared" si="5"/>
        <v>0</v>
      </c>
      <c r="AS43" s="191">
        <f t="shared" si="5"/>
        <v>0</v>
      </c>
    </row>
    <row r="44" spans="1:45" x14ac:dyDescent="0.25">
      <c r="A44" s="234"/>
      <c r="B44" s="338" t="s">
        <v>38</v>
      </c>
      <c r="C44" s="338"/>
      <c r="D44" s="256">
        <v>0</v>
      </c>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row>
    <row r="45" spans="1:45" x14ac:dyDescent="0.25">
      <c r="A45" s="234"/>
      <c r="B45" s="338" t="s">
        <v>39</v>
      </c>
      <c r="C45" s="338"/>
      <c r="D45" s="256">
        <v>0</v>
      </c>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row>
    <row r="46" spans="1:45" x14ac:dyDescent="0.25">
      <c r="A46" s="234"/>
      <c r="B46" s="338" t="s">
        <v>1419</v>
      </c>
      <c r="C46" s="338"/>
      <c r="D46" s="258">
        <f>+((D19*$H$31)+(D20*$H$32)+(D21*$H$33)+(D22*$H$34)+(D23*$H$35)+(D24*$H$36)+(D25*$H$37)+(D26*$H$38))</f>
        <v>0</v>
      </c>
      <c r="E46" s="258">
        <f>+((E19*$H$31)+(E20*$H$32)+(E21*$H$33)+(E22*$H$34)+(E23*$H$35)+(E24*$H$36)+(E25*$H$37)+(E26*$H$38))</f>
        <v>0</v>
      </c>
      <c r="F46" s="258">
        <f>+((F19*$H$31)+(F20*$H$32)+(F21*$H$33)+(F22*$H$34)+(F23*$H$35)+(F24*$H$36)+(F25*$H$37)+(F26*$H$38))</f>
        <v>0</v>
      </c>
      <c r="G46" s="258">
        <f t="shared" ref="G46:R46" si="6">+((G19*$H$31)+(G20*$H$32)+(G21*$H$33)+(G22*$H$34)+(G23*$H$35)+(G24*$H$36)+(G25*$H$37)+(G26*$H$38))</f>
        <v>0</v>
      </c>
      <c r="H46" s="258">
        <f t="shared" si="6"/>
        <v>0</v>
      </c>
      <c r="I46" s="258">
        <f t="shared" si="6"/>
        <v>0</v>
      </c>
      <c r="J46" s="258">
        <f t="shared" si="6"/>
        <v>0</v>
      </c>
      <c r="K46" s="258">
        <f t="shared" si="6"/>
        <v>0</v>
      </c>
      <c r="L46" s="258">
        <f t="shared" si="6"/>
        <v>0</v>
      </c>
      <c r="M46" s="258">
        <f t="shared" si="6"/>
        <v>0</v>
      </c>
      <c r="N46" s="258">
        <f t="shared" si="6"/>
        <v>0</v>
      </c>
      <c r="O46" s="258">
        <f t="shared" si="6"/>
        <v>0</v>
      </c>
      <c r="P46" s="258">
        <f t="shared" si="6"/>
        <v>0</v>
      </c>
      <c r="Q46" s="258">
        <f t="shared" si="6"/>
        <v>0</v>
      </c>
      <c r="R46" s="258">
        <f t="shared" si="6"/>
        <v>0</v>
      </c>
      <c r="S46" s="258">
        <f>+((S19*$H$31)+(S20*$H$32)+(S21*$H$33)+(S22*$H$34)+(S23*$H$35)+(S24*$H$36)+(S25*$H$37)+(S26*$H$38))</f>
        <v>0</v>
      </c>
      <c r="T46" s="258">
        <f t="shared" ref="T46:AG46" si="7">+((T19*$H$31)+(T20*$H$32)+(T21*$H$33)+(T22*$H$34)+(T23*$H$35)+(T24*$H$36)+(T25*$H$37)+(T26*$H$38))</f>
        <v>0</v>
      </c>
      <c r="U46" s="258">
        <f t="shared" si="7"/>
        <v>0</v>
      </c>
      <c r="V46" s="258">
        <f t="shared" si="7"/>
        <v>0</v>
      </c>
      <c r="W46" s="258">
        <f t="shared" si="7"/>
        <v>0</v>
      </c>
      <c r="X46" s="258">
        <f>+((X19*$H$31)+(X20*$H$32)+(X21*$H$33)+(X22*$H$34)+(X23*$H$35)+(X24*$H$36)+(X25*$H$37)+(X26*$H$38))</f>
        <v>0</v>
      </c>
      <c r="Y46" s="258">
        <f t="shared" si="7"/>
        <v>0</v>
      </c>
      <c r="Z46" s="258">
        <f t="shared" si="7"/>
        <v>0</v>
      </c>
      <c r="AA46" s="258">
        <f t="shared" si="7"/>
        <v>0</v>
      </c>
      <c r="AB46" s="258">
        <f t="shared" si="7"/>
        <v>0</v>
      </c>
      <c r="AC46" s="258">
        <f t="shared" si="7"/>
        <v>0</v>
      </c>
      <c r="AD46" s="258">
        <f t="shared" si="7"/>
        <v>0</v>
      </c>
      <c r="AE46" s="258">
        <f t="shared" si="7"/>
        <v>0</v>
      </c>
      <c r="AF46" s="258">
        <f t="shared" si="7"/>
        <v>0</v>
      </c>
      <c r="AG46" s="258">
        <f t="shared" si="7"/>
        <v>0</v>
      </c>
      <c r="AH46" s="258">
        <f t="shared" ref="AH46:AO46" si="8">+((AH19*$H$31)+(AH20*$H$32)+(AH21*$H$33)+(AH22*$H$34)+(AH23*$H$35)+(AH24*$H$36)+(AH25*$H$37)+(AH26*$H$38))</f>
        <v>0</v>
      </c>
      <c r="AI46" s="258">
        <f t="shared" si="8"/>
        <v>0</v>
      </c>
      <c r="AJ46" s="258">
        <f t="shared" si="8"/>
        <v>0</v>
      </c>
      <c r="AK46" s="258">
        <f t="shared" si="8"/>
        <v>0</v>
      </c>
      <c r="AL46" s="258">
        <f t="shared" si="8"/>
        <v>0</v>
      </c>
      <c r="AM46" s="258">
        <f t="shared" si="8"/>
        <v>0</v>
      </c>
      <c r="AN46" s="258">
        <f t="shared" si="8"/>
        <v>0</v>
      </c>
      <c r="AO46" s="258">
        <f t="shared" si="8"/>
        <v>0</v>
      </c>
      <c r="AP46" s="258">
        <f t="shared" ref="AP46:AS46" si="9">+((AP19*$H$31)+(AP20*$H$32)+(AP21*$H$33)+(AP22*$H$34)+(AP23*$H$35)+(AP24*$H$36)+(AP25*$H$37)+(AP26*$H$38))</f>
        <v>0</v>
      </c>
      <c r="AQ46" s="258">
        <f t="shared" si="9"/>
        <v>0</v>
      </c>
      <c r="AR46" s="258">
        <f t="shared" si="9"/>
        <v>0</v>
      </c>
      <c r="AS46" s="258">
        <f t="shared" si="9"/>
        <v>0</v>
      </c>
    </row>
    <row r="47" spans="1:45" x14ac:dyDescent="0.25">
      <c r="A47" s="234"/>
      <c r="B47" s="348" t="s">
        <v>40</v>
      </c>
      <c r="C47" s="348"/>
      <c r="D47" s="192">
        <f t="shared" ref="D47:AG47" si="10">+D42*$B$11</f>
        <v>0</v>
      </c>
      <c r="E47" s="192">
        <f t="shared" si="10"/>
        <v>0</v>
      </c>
      <c r="F47" s="192">
        <f t="shared" si="10"/>
        <v>0</v>
      </c>
      <c r="G47" s="192">
        <f t="shared" si="10"/>
        <v>0</v>
      </c>
      <c r="H47" s="192">
        <f t="shared" si="10"/>
        <v>0</v>
      </c>
      <c r="I47" s="192">
        <f t="shared" si="10"/>
        <v>0</v>
      </c>
      <c r="J47" s="192">
        <f t="shared" si="10"/>
        <v>0</v>
      </c>
      <c r="K47" s="192">
        <f t="shared" si="10"/>
        <v>0</v>
      </c>
      <c r="L47" s="192">
        <f t="shared" si="10"/>
        <v>0</v>
      </c>
      <c r="M47" s="192">
        <f t="shared" si="10"/>
        <v>0</v>
      </c>
      <c r="N47" s="192">
        <f t="shared" si="10"/>
        <v>0</v>
      </c>
      <c r="O47" s="192">
        <f t="shared" si="10"/>
        <v>0</v>
      </c>
      <c r="P47" s="192">
        <f t="shared" si="10"/>
        <v>0</v>
      </c>
      <c r="Q47" s="192">
        <f t="shared" si="10"/>
        <v>0</v>
      </c>
      <c r="R47" s="192">
        <f t="shared" si="10"/>
        <v>0</v>
      </c>
      <c r="S47" s="192">
        <f t="shared" si="10"/>
        <v>0</v>
      </c>
      <c r="T47" s="192">
        <f t="shared" si="10"/>
        <v>0</v>
      </c>
      <c r="U47" s="192">
        <f t="shared" si="10"/>
        <v>0</v>
      </c>
      <c r="V47" s="192">
        <f t="shared" si="10"/>
        <v>0</v>
      </c>
      <c r="W47" s="192">
        <f t="shared" si="10"/>
        <v>0</v>
      </c>
      <c r="X47" s="192">
        <f t="shared" si="10"/>
        <v>0</v>
      </c>
      <c r="Y47" s="192">
        <f t="shared" si="10"/>
        <v>0</v>
      </c>
      <c r="Z47" s="192">
        <f t="shared" si="10"/>
        <v>0</v>
      </c>
      <c r="AA47" s="192">
        <f t="shared" si="10"/>
        <v>0</v>
      </c>
      <c r="AB47" s="192">
        <f t="shared" si="10"/>
        <v>0</v>
      </c>
      <c r="AC47" s="192">
        <f t="shared" si="10"/>
        <v>0</v>
      </c>
      <c r="AD47" s="192">
        <f t="shared" si="10"/>
        <v>0</v>
      </c>
      <c r="AE47" s="192">
        <f t="shared" si="10"/>
        <v>0</v>
      </c>
      <c r="AF47" s="192">
        <f t="shared" si="10"/>
        <v>0</v>
      </c>
      <c r="AG47" s="192">
        <f t="shared" si="10"/>
        <v>0</v>
      </c>
      <c r="AH47" s="192">
        <f t="shared" ref="AH47:AO47" si="11">+AH42*$B$11</f>
        <v>0</v>
      </c>
      <c r="AI47" s="192">
        <f t="shared" si="11"/>
        <v>0</v>
      </c>
      <c r="AJ47" s="192">
        <f t="shared" si="11"/>
        <v>0</v>
      </c>
      <c r="AK47" s="192">
        <f t="shared" si="11"/>
        <v>0</v>
      </c>
      <c r="AL47" s="192">
        <f t="shared" si="11"/>
        <v>0</v>
      </c>
      <c r="AM47" s="192">
        <f t="shared" si="11"/>
        <v>0</v>
      </c>
      <c r="AN47" s="192">
        <f t="shared" si="11"/>
        <v>0</v>
      </c>
      <c r="AO47" s="192">
        <f t="shared" si="11"/>
        <v>0</v>
      </c>
      <c r="AP47" s="192">
        <f t="shared" ref="AP47:AS47" si="12">+AP42*$B$11</f>
        <v>0</v>
      </c>
      <c r="AQ47" s="192">
        <f t="shared" si="12"/>
        <v>0</v>
      </c>
      <c r="AR47" s="192">
        <f t="shared" si="12"/>
        <v>0</v>
      </c>
      <c r="AS47" s="192">
        <f t="shared" si="12"/>
        <v>0</v>
      </c>
    </row>
    <row r="48" spans="1:45" ht="9.75" customHeight="1" x14ac:dyDescent="0.25">
      <c r="A48" s="234"/>
      <c r="B48" s="246"/>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row>
    <row r="49" spans="1:45" x14ac:dyDescent="0.25">
      <c r="A49" s="234"/>
      <c r="B49" s="347" t="s">
        <v>1439</v>
      </c>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251"/>
      <c r="AI49" s="251"/>
      <c r="AJ49" s="251"/>
      <c r="AK49" s="251"/>
      <c r="AL49" s="251"/>
      <c r="AM49" s="251"/>
      <c r="AN49" s="251"/>
      <c r="AO49" s="251"/>
      <c r="AP49" s="251"/>
      <c r="AQ49" s="251"/>
      <c r="AR49" s="251"/>
      <c r="AS49" s="251"/>
    </row>
    <row r="50" spans="1:45" s="189" customFormat="1" x14ac:dyDescent="0.25">
      <c r="A50" s="190"/>
      <c r="B50" s="348" t="s">
        <v>7</v>
      </c>
      <c r="C50" s="348"/>
      <c r="D50" s="227" t="s">
        <v>8</v>
      </c>
      <c r="E50" s="227" t="s">
        <v>9</v>
      </c>
      <c r="F50" s="227" t="s">
        <v>10</v>
      </c>
      <c r="G50" s="227" t="s">
        <v>11</v>
      </c>
      <c r="H50" s="227" t="s">
        <v>12</v>
      </c>
      <c r="I50" s="227" t="s">
        <v>13</v>
      </c>
      <c r="J50" s="227" t="s">
        <v>14</v>
      </c>
      <c r="K50" s="227" t="s">
        <v>15</v>
      </c>
      <c r="L50" s="227" t="s">
        <v>16</v>
      </c>
      <c r="M50" s="227" t="s">
        <v>17</v>
      </c>
      <c r="N50" s="227" t="s">
        <v>18</v>
      </c>
      <c r="O50" s="227" t="s">
        <v>19</v>
      </c>
      <c r="P50" s="227" t="s">
        <v>20</v>
      </c>
      <c r="Q50" s="227" t="s">
        <v>21</v>
      </c>
      <c r="R50" s="227" t="s">
        <v>22</v>
      </c>
      <c r="S50" s="227" t="s">
        <v>23</v>
      </c>
      <c r="T50" s="227" t="s">
        <v>24</v>
      </c>
      <c r="U50" s="227" t="s">
        <v>25</v>
      </c>
      <c r="V50" s="227" t="s">
        <v>26</v>
      </c>
      <c r="W50" s="227" t="s">
        <v>27</v>
      </c>
      <c r="X50" s="227" t="s">
        <v>28</v>
      </c>
      <c r="Y50" s="227" t="s">
        <v>29</v>
      </c>
      <c r="Z50" s="227" t="s">
        <v>30</v>
      </c>
      <c r="AA50" s="227" t="s">
        <v>31</v>
      </c>
      <c r="AB50" s="227" t="s">
        <v>32</v>
      </c>
      <c r="AC50" s="227" t="s">
        <v>33</v>
      </c>
      <c r="AD50" s="227" t="s">
        <v>34</v>
      </c>
      <c r="AE50" s="227" t="s">
        <v>35</v>
      </c>
      <c r="AF50" s="227" t="s">
        <v>36</v>
      </c>
      <c r="AG50" s="227" t="s">
        <v>37</v>
      </c>
      <c r="AH50" s="227" t="s">
        <v>1424</v>
      </c>
      <c r="AI50" s="227" t="s">
        <v>1425</v>
      </c>
      <c r="AJ50" s="227" t="s">
        <v>1426</v>
      </c>
      <c r="AK50" s="227" t="s">
        <v>1427</v>
      </c>
      <c r="AL50" s="227" t="s">
        <v>1428</v>
      </c>
      <c r="AM50" s="227" t="s">
        <v>1429</v>
      </c>
      <c r="AN50" s="227" t="s">
        <v>1430</v>
      </c>
      <c r="AO50" s="227" t="s">
        <v>1431</v>
      </c>
      <c r="AP50" s="227" t="s">
        <v>1432</v>
      </c>
      <c r="AQ50" s="227" t="s">
        <v>1433</v>
      </c>
      <c r="AR50" s="227" t="s">
        <v>1434</v>
      </c>
      <c r="AS50" s="227" t="s">
        <v>1435</v>
      </c>
    </row>
    <row r="51" spans="1:45" x14ac:dyDescent="0.25">
      <c r="A51" s="234"/>
      <c r="B51" s="346" t="s">
        <v>1380</v>
      </c>
      <c r="C51" s="346"/>
      <c r="D51" s="245">
        <f>D52</f>
        <v>0</v>
      </c>
      <c r="E51" s="245">
        <f t="shared" ref="E51:AS51" si="13">E52</f>
        <v>0</v>
      </c>
      <c r="F51" s="245">
        <f t="shared" si="13"/>
        <v>0</v>
      </c>
      <c r="G51" s="245">
        <f t="shared" si="13"/>
        <v>0</v>
      </c>
      <c r="H51" s="245">
        <f t="shared" si="13"/>
        <v>0</v>
      </c>
      <c r="I51" s="245">
        <f t="shared" si="13"/>
        <v>0</v>
      </c>
      <c r="J51" s="245">
        <f t="shared" si="13"/>
        <v>0</v>
      </c>
      <c r="K51" s="245">
        <f t="shared" si="13"/>
        <v>0</v>
      </c>
      <c r="L51" s="245">
        <f t="shared" si="13"/>
        <v>0</v>
      </c>
      <c r="M51" s="245">
        <f t="shared" si="13"/>
        <v>0</v>
      </c>
      <c r="N51" s="245">
        <f t="shared" si="13"/>
        <v>0</v>
      </c>
      <c r="O51" s="245">
        <f t="shared" si="13"/>
        <v>0</v>
      </c>
      <c r="P51" s="245">
        <f t="shared" si="13"/>
        <v>0</v>
      </c>
      <c r="Q51" s="245">
        <f t="shared" si="13"/>
        <v>0</v>
      </c>
      <c r="R51" s="245">
        <f t="shared" si="13"/>
        <v>0</v>
      </c>
      <c r="S51" s="245">
        <f t="shared" si="13"/>
        <v>0</v>
      </c>
      <c r="T51" s="245">
        <f t="shared" si="13"/>
        <v>0</v>
      </c>
      <c r="U51" s="245">
        <f t="shared" si="13"/>
        <v>0</v>
      </c>
      <c r="V51" s="245">
        <f t="shared" si="13"/>
        <v>0</v>
      </c>
      <c r="W51" s="245">
        <f t="shared" si="13"/>
        <v>0</v>
      </c>
      <c r="X51" s="245">
        <f t="shared" si="13"/>
        <v>0</v>
      </c>
      <c r="Y51" s="245">
        <f t="shared" si="13"/>
        <v>0</v>
      </c>
      <c r="Z51" s="245">
        <f t="shared" si="13"/>
        <v>0</v>
      </c>
      <c r="AA51" s="245">
        <f t="shared" si="13"/>
        <v>0</v>
      </c>
      <c r="AB51" s="245">
        <f t="shared" si="13"/>
        <v>0</v>
      </c>
      <c r="AC51" s="245">
        <f t="shared" si="13"/>
        <v>0</v>
      </c>
      <c r="AD51" s="245">
        <f t="shared" si="13"/>
        <v>0</v>
      </c>
      <c r="AE51" s="245">
        <f t="shared" si="13"/>
        <v>0</v>
      </c>
      <c r="AF51" s="245">
        <f t="shared" si="13"/>
        <v>0</v>
      </c>
      <c r="AG51" s="245">
        <f t="shared" si="13"/>
        <v>0</v>
      </c>
      <c r="AH51" s="245">
        <f t="shared" si="13"/>
        <v>0</v>
      </c>
      <c r="AI51" s="245">
        <f t="shared" si="13"/>
        <v>0</v>
      </c>
      <c r="AJ51" s="245">
        <f t="shared" si="13"/>
        <v>0</v>
      </c>
      <c r="AK51" s="245">
        <f t="shared" si="13"/>
        <v>0</v>
      </c>
      <c r="AL51" s="245">
        <f t="shared" si="13"/>
        <v>0</v>
      </c>
      <c r="AM51" s="245">
        <f t="shared" si="13"/>
        <v>0</v>
      </c>
      <c r="AN51" s="245">
        <f t="shared" si="13"/>
        <v>0</v>
      </c>
      <c r="AO51" s="245">
        <f t="shared" si="13"/>
        <v>0</v>
      </c>
      <c r="AP51" s="245">
        <f t="shared" si="13"/>
        <v>0</v>
      </c>
      <c r="AQ51" s="245">
        <f t="shared" si="13"/>
        <v>0</v>
      </c>
      <c r="AR51" s="245">
        <f t="shared" si="13"/>
        <v>0</v>
      </c>
      <c r="AS51" s="245">
        <f t="shared" si="13"/>
        <v>0</v>
      </c>
    </row>
    <row r="52" spans="1:45" x14ac:dyDescent="0.25">
      <c r="A52" s="234"/>
      <c r="B52" s="346" t="s">
        <v>1418</v>
      </c>
      <c r="C52" s="346"/>
      <c r="D52" s="191">
        <f>SUM(D53:D60)</f>
        <v>0</v>
      </c>
      <c r="E52" s="191">
        <f t="shared" ref="E52:AG52" si="14">SUM(E53:E60)</f>
        <v>0</v>
      </c>
      <c r="F52" s="191">
        <f t="shared" si="14"/>
        <v>0</v>
      </c>
      <c r="G52" s="191">
        <f t="shared" si="14"/>
        <v>0</v>
      </c>
      <c r="H52" s="191">
        <f t="shared" si="14"/>
        <v>0</v>
      </c>
      <c r="I52" s="191">
        <f t="shared" si="14"/>
        <v>0</v>
      </c>
      <c r="J52" s="191">
        <f t="shared" si="14"/>
        <v>0</v>
      </c>
      <c r="K52" s="191">
        <f t="shared" si="14"/>
        <v>0</v>
      </c>
      <c r="L52" s="191">
        <f t="shared" si="14"/>
        <v>0</v>
      </c>
      <c r="M52" s="191">
        <f t="shared" si="14"/>
        <v>0</v>
      </c>
      <c r="N52" s="191">
        <f t="shared" si="14"/>
        <v>0</v>
      </c>
      <c r="O52" s="191">
        <f t="shared" si="14"/>
        <v>0</v>
      </c>
      <c r="P52" s="191">
        <f t="shared" si="14"/>
        <v>0</v>
      </c>
      <c r="Q52" s="191">
        <f t="shared" si="14"/>
        <v>0</v>
      </c>
      <c r="R52" s="191">
        <f t="shared" si="14"/>
        <v>0</v>
      </c>
      <c r="S52" s="191">
        <f t="shared" si="14"/>
        <v>0</v>
      </c>
      <c r="T52" s="191">
        <f t="shared" si="14"/>
        <v>0</v>
      </c>
      <c r="U52" s="191">
        <f t="shared" si="14"/>
        <v>0</v>
      </c>
      <c r="V52" s="191">
        <f t="shared" si="14"/>
        <v>0</v>
      </c>
      <c r="W52" s="191">
        <f t="shared" si="14"/>
        <v>0</v>
      </c>
      <c r="X52" s="191">
        <f t="shared" si="14"/>
        <v>0</v>
      </c>
      <c r="Y52" s="191">
        <f t="shared" si="14"/>
        <v>0</v>
      </c>
      <c r="Z52" s="191">
        <f t="shared" si="14"/>
        <v>0</v>
      </c>
      <c r="AA52" s="191">
        <f t="shared" si="14"/>
        <v>0</v>
      </c>
      <c r="AB52" s="191">
        <f t="shared" si="14"/>
        <v>0</v>
      </c>
      <c r="AC52" s="191">
        <f t="shared" si="14"/>
        <v>0</v>
      </c>
      <c r="AD52" s="191">
        <f t="shared" si="14"/>
        <v>0</v>
      </c>
      <c r="AE52" s="191">
        <f t="shared" si="14"/>
        <v>0</v>
      </c>
      <c r="AF52" s="191">
        <f t="shared" si="14"/>
        <v>0</v>
      </c>
      <c r="AG52" s="191">
        <f t="shared" si="14"/>
        <v>0</v>
      </c>
      <c r="AH52" s="191">
        <f t="shared" ref="AH52:AN52" si="15">SUM(AH53:AH60)</f>
        <v>0</v>
      </c>
      <c r="AI52" s="191">
        <f t="shared" si="15"/>
        <v>0</v>
      </c>
      <c r="AJ52" s="191">
        <f t="shared" si="15"/>
        <v>0</v>
      </c>
      <c r="AK52" s="191">
        <f t="shared" si="15"/>
        <v>0</v>
      </c>
      <c r="AL52" s="191">
        <f t="shared" si="15"/>
        <v>0</v>
      </c>
      <c r="AM52" s="191">
        <f t="shared" si="15"/>
        <v>0</v>
      </c>
      <c r="AN52" s="191">
        <f t="shared" si="15"/>
        <v>0</v>
      </c>
      <c r="AO52" s="191">
        <f t="shared" ref="AO52:AS52" si="16">SUM(AO53:AO60)</f>
        <v>0</v>
      </c>
      <c r="AP52" s="191">
        <f t="shared" si="16"/>
        <v>0</v>
      </c>
      <c r="AQ52" s="191">
        <f t="shared" si="16"/>
        <v>0</v>
      </c>
      <c r="AR52" s="191">
        <f t="shared" si="16"/>
        <v>0</v>
      </c>
      <c r="AS52" s="191">
        <f t="shared" si="16"/>
        <v>0</v>
      </c>
    </row>
    <row r="53" spans="1:45" x14ac:dyDescent="0.25">
      <c r="A53" s="234"/>
      <c r="B53" s="338" t="s">
        <v>90</v>
      </c>
      <c r="C53" s="338"/>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row>
    <row r="54" spans="1:45" x14ac:dyDescent="0.25">
      <c r="A54" s="234"/>
      <c r="B54" s="338" t="s">
        <v>1448</v>
      </c>
      <c r="C54" s="338"/>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row>
    <row r="55" spans="1:45" x14ac:dyDescent="0.25">
      <c r="A55" s="234"/>
      <c r="B55" s="338" t="s">
        <v>91</v>
      </c>
      <c r="C55" s="33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row>
    <row r="56" spans="1:45" x14ac:dyDescent="0.25">
      <c r="A56" s="234"/>
      <c r="B56" s="338" t="s">
        <v>1420</v>
      </c>
      <c r="C56" s="338"/>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row>
    <row r="57" spans="1:45" x14ac:dyDescent="0.25">
      <c r="A57" s="234"/>
      <c r="B57" s="338" t="s">
        <v>1378</v>
      </c>
      <c r="C57" s="338"/>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row>
    <row r="58" spans="1:45" x14ac:dyDescent="0.25">
      <c r="A58" s="234"/>
      <c r="B58" s="338" t="s">
        <v>1421</v>
      </c>
      <c r="C58" s="33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row>
    <row r="59" spans="1:45" x14ac:dyDescent="0.25">
      <c r="A59" s="234"/>
      <c r="B59" s="193" t="s">
        <v>41</v>
      </c>
      <c r="C59" s="194"/>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row>
    <row r="60" spans="1:45" x14ac:dyDescent="0.25">
      <c r="A60" s="234"/>
      <c r="B60" s="193" t="s">
        <v>41</v>
      </c>
      <c r="C60" s="194"/>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6"/>
      <c r="AN60" s="256"/>
      <c r="AO60" s="256"/>
      <c r="AP60" s="256"/>
      <c r="AQ60" s="256"/>
      <c r="AR60" s="256"/>
      <c r="AS60" s="256"/>
    </row>
    <row r="61" spans="1:45" x14ac:dyDescent="0.25">
      <c r="A61" s="234"/>
      <c r="B61" s="346" t="s">
        <v>1381</v>
      </c>
      <c r="C61" s="346"/>
      <c r="D61" s="195">
        <f>D62</f>
        <v>0</v>
      </c>
      <c r="E61" s="195">
        <f t="shared" ref="E61:AS61" si="17">E62</f>
        <v>0</v>
      </c>
      <c r="F61" s="195">
        <f t="shared" si="17"/>
        <v>0</v>
      </c>
      <c r="G61" s="195">
        <f t="shared" si="17"/>
        <v>0</v>
      </c>
      <c r="H61" s="195">
        <f t="shared" si="17"/>
        <v>0</v>
      </c>
      <c r="I61" s="195">
        <f t="shared" si="17"/>
        <v>0</v>
      </c>
      <c r="J61" s="195">
        <f t="shared" si="17"/>
        <v>0</v>
      </c>
      <c r="K61" s="195">
        <f t="shared" si="17"/>
        <v>0</v>
      </c>
      <c r="L61" s="195">
        <f t="shared" si="17"/>
        <v>0</v>
      </c>
      <c r="M61" s="195">
        <f t="shared" si="17"/>
        <v>0</v>
      </c>
      <c r="N61" s="195">
        <f t="shared" si="17"/>
        <v>0</v>
      </c>
      <c r="O61" s="195">
        <f t="shared" si="17"/>
        <v>0</v>
      </c>
      <c r="P61" s="195">
        <f t="shared" si="17"/>
        <v>0</v>
      </c>
      <c r="Q61" s="195">
        <f t="shared" si="17"/>
        <v>0</v>
      </c>
      <c r="R61" s="195">
        <f t="shared" si="17"/>
        <v>0</v>
      </c>
      <c r="S61" s="195">
        <f t="shared" si="17"/>
        <v>0</v>
      </c>
      <c r="T61" s="195">
        <f t="shared" si="17"/>
        <v>0</v>
      </c>
      <c r="U61" s="195">
        <f t="shared" si="17"/>
        <v>0</v>
      </c>
      <c r="V61" s="195">
        <f t="shared" si="17"/>
        <v>0</v>
      </c>
      <c r="W61" s="195">
        <f t="shared" si="17"/>
        <v>0</v>
      </c>
      <c r="X61" s="195">
        <f t="shared" si="17"/>
        <v>0</v>
      </c>
      <c r="Y61" s="195">
        <f t="shared" si="17"/>
        <v>0</v>
      </c>
      <c r="Z61" s="195">
        <f t="shared" si="17"/>
        <v>0</v>
      </c>
      <c r="AA61" s="195">
        <f t="shared" si="17"/>
        <v>0</v>
      </c>
      <c r="AB61" s="195">
        <f t="shared" si="17"/>
        <v>0</v>
      </c>
      <c r="AC61" s="195">
        <f t="shared" si="17"/>
        <v>0</v>
      </c>
      <c r="AD61" s="195">
        <f t="shared" si="17"/>
        <v>0</v>
      </c>
      <c r="AE61" s="195">
        <f t="shared" si="17"/>
        <v>0</v>
      </c>
      <c r="AF61" s="195">
        <f t="shared" si="17"/>
        <v>0</v>
      </c>
      <c r="AG61" s="195">
        <f t="shared" si="17"/>
        <v>0</v>
      </c>
      <c r="AH61" s="195">
        <f t="shared" si="17"/>
        <v>0</v>
      </c>
      <c r="AI61" s="195">
        <f t="shared" si="17"/>
        <v>0</v>
      </c>
      <c r="AJ61" s="195">
        <f t="shared" si="17"/>
        <v>0</v>
      </c>
      <c r="AK61" s="195">
        <f t="shared" si="17"/>
        <v>0</v>
      </c>
      <c r="AL61" s="195">
        <f t="shared" si="17"/>
        <v>0</v>
      </c>
      <c r="AM61" s="195">
        <f t="shared" si="17"/>
        <v>0</v>
      </c>
      <c r="AN61" s="195">
        <f t="shared" si="17"/>
        <v>0</v>
      </c>
      <c r="AO61" s="195">
        <f t="shared" si="17"/>
        <v>0</v>
      </c>
      <c r="AP61" s="195">
        <f t="shared" si="17"/>
        <v>0</v>
      </c>
      <c r="AQ61" s="195">
        <f t="shared" si="17"/>
        <v>0</v>
      </c>
      <c r="AR61" s="195">
        <f t="shared" si="17"/>
        <v>0</v>
      </c>
      <c r="AS61" s="195">
        <f t="shared" si="17"/>
        <v>0</v>
      </c>
    </row>
    <row r="62" spans="1:45" x14ac:dyDescent="0.25">
      <c r="A62" s="234"/>
      <c r="B62" s="346" t="s">
        <v>1418</v>
      </c>
      <c r="C62" s="346"/>
      <c r="D62" s="191">
        <f>SUM(D63:D73)</f>
        <v>0</v>
      </c>
      <c r="E62" s="191">
        <f t="shared" ref="E62:AG62" si="18">SUM(E63:E73)</f>
        <v>0</v>
      </c>
      <c r="F62" s="191">
        <f t="shared" si="18"/>
        <v>0</v>
      </c>
      <c r="G62" s="191">
        <f t="shared" si="18"/>
        <v>0</v>
      </c>
      <c r="H62" s="191">
        <f t="shared" si="18"/>
        <v>0</v>
      </c>
      <c r="I62" s="191">
        <f t="shared" si="18"/>
        <v>0</v>
      </c>
      <c r="J62" s="191">
        <f t="shared" si="18"/>
        <v>0</v>
      </c>
      <c r="K62" s="191">
        <f t="shared" si="18"/>
        <v>0</v>
      </c>
      <c r="L62" s="191">
        <f t="shared" si="18"/>
        <v>0</v>
      </c>
      <c r="M62" s="191">
        <f t="shared" si="18"/>
        <v>0</v>
      </c>
      <c r="N62" s="191">
        <f t="shared" si="18"/>
        <v>0</v>
      </c>
      <c r="O62" s="191">
        <f t="shared" si="18"/>
        <v>0</v>
      </c>
      <c r="P62" s="191">
        <f t="shared" si="18"/>
        <v>0</v>
      </c>
      <c r="Q62" s="191">
        <f t="shared" si="18"/>
        <v>0</v>
      </c>
      <c r="R62" s="191">
        <f t="shared" si="18"/>
        <v>0</v>
      </c>
      <c r="S62" s="191">
        <f t="shared" si="18"/>
        <v>0</v>
      </c>
      <c r="T62" s="191">
        <f t="shared" si="18"/>
        <v>0</v>
      </c>
      <c r="U62" s="191">
        <f t="shared" si="18"/>
        <v>0</v>
      </c>
      <c r="V62" s="191">
        <f t="shared" si="18"/>
        <v>0</v>
      </c>
      <c r="W62" s="191">
        <f t="shared" si="18"/>
        <v>0</v>
      </c>
      <c r="X62" s="191">
        <f t="shared" si="18"/>
        <v>0</v>
      </c>
      <c r="Y62" s="191">
        <f t="shared" si="18"/>
        <v>0</v>
      </c>
      <c r="Z62" s="191">
        <f t="shared" si="18"/>
        <v>0</v>
      </c>
      <c r="AA62" s="191">
        <f t="shared" si="18"/>
        <v>0</v>
      </c>
      <c r="AB62" s="191">
        <f t="shared" si="18"/>
        <v>0</v>
      </c>
      <c r="AC62" s="191">
        <f t="shared" si="18"/>
        <v>0</v>
      </c>
      <c r="AD62" s="191">
        <f t="shared" si="18"/>
        <v>0</v>
      </c>
      <c r="AE62" s="191">
        <f t="shared" si="18"/>
        <v>0</v>
      </c>
      <c r="AF62" s="191">
        <f t="shared" si="18"/>
        <v>0</v>
      </c>
      <c r="AG62" s="191">
        <f t="shared" si="18"/>
        <v>0</v>
      </c>
      <c r="AH62" s="191">
        <f t="shared" ref="AH62:AS62" si="19">SUM(AH63:AH73)</f>
        <v>0</v>
      </c>
      <c r="AI62" s="191">
        <f t="shared" si="19"/>
        <v>0</v>
      </c>
      <c r="AJ62" s="191">
        <f t="shared" si="19"/>
        <v>0</v>
      </c>
      <c r="AK62" s="191">
        <f t="shared" si="19"/>
        <v>0</v>
      </c>
      <c r="AL62" s="191">
        <f t="shared" si="19"/>
        <v>0</v>
      </c>
      <c r="AM62" s="191">
        <f t="shared" si="19"/>
        <v>0</v>
      </c>
      <c r="AN62" s="191">
        <f t="shared" si="19"/>
        <v>0</v>
      </c>
      <c r="AO62" s="191">
        <f t="shared" si="19"/>
        <v>0</v>
      </c>
      <c r="AP62" s="191">
        <f t="shared" si="19"/>
        <v>0</v>
      </c>
      <c r="AQ62" s="191">
        <f t="shared" si="19"/>
        <v>0</v>
      </c>
      <c r="AR62" s="191">
        <f t="shared" si="19"/>
        <v>0</v>
      </c>
      <c r="AS62" s="191">
        <f t="shared" si="19"/>
        <v>0</v>
      </c>
    </row>
    <row r="63" spans="1:45" x14ac:dyDescent="0.25">
      <c r="A63" s="234"/>
      <c r="B63" s="338" t="s">
        <v>43</v>
      </c>
      <c r="C63" s="338"/>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row>
    <row r="64" spans="1:45" x14ac:dyDescent="0.25">
      <c r="A64" s="234"/>
      <c r="B64" s="338" t="s">
        <v>44</v>
      </c>
      <c r="C64" s="338"/>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row>
    <row r="65" spans="1:45" x14ac:dyDescent="0.25">
      <c r="A65" s="234"/>
      <c r="B65" s="338" t="s">
        <v>92</v>
      </c>
      <c r="C65" s="338"/>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c r="AS65" s="259"/>
    </row>
    <row r="66" spans="1:45" x14ac:dyDescent="0.25">
      <c r="A66" s="234"/>
      <c r="B66" s="338" t="s">
        <v>93</v>
      </c>
      <c r="C66" s="338"/>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row>
    <row r="67" spans="1:45" x14ac:dyDescent="0.25">
      <c r="A67" s="234"/>
      <c r="B67" s="338" t="s">
        <v>94</v>
      </c>
      <c r="C67" s="338"/>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row>
    <row r="68" spans="1:45" x14ac:dyDescent="0.25">
      <c r="A68" s="234"/>
      <c r="B68" s="338" t="s">
        <v>95</v>
      </c>
      <c r="C68" s="338"/>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row>
    <row r="69" spans="1:45" x14ac:dyDescent="0.25">
      <c r="A69" s="234"/>
      <c r="B69" s="338" t="s">
        <v>96</v>
      </c>
      <c r="C69" s="338"/>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row>
    <row r="70" spans="1:45" x14ac:dyDescent="0.25">
      <c r="A70" s="234"/>
      <c r="B70" s="338" t="s">
        <v>1422</v>
      </c>
      <c r="C70" s="338"/>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c r="AS70" s="259"/>
    </row>
    <row r="71" spans="1:45" x14ac:dyDescent="0.25">
      <c r="A71" s="234"/>
      <c r="B71" s="338" t="s">
        <v>1423</v>
      </c>
      <c r="C71" s="338"/>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row>
    <row r="72" spans="1:45" x14ac:dyDescent="0.25">
      <c r="A72" s="234"/>
      <c r="B72" s="193" t="s">
        <v>41</v>
      </c>
      <c r="C72" s="194"/>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row>
    <row r="73" spans="1:45" x14ac:dyDescent="0.25">
      <c r="A73" s="234"/>
      <c r="B73" s="193" t="s">
        <v>41</v>
      </c>
      <c r="C73" s="194"/>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row>
    <row r="74" spans="1:45" x14ac:dyDescent="0.25">
      <c r="A74" s="234"/>
      <c r="B74" s="346" t="s">
        <v>1382</v>
      </c>
      <c r="C74" s="346"/>
      <c r="D74" s="245">
        <f>+D75</f>
        <v>0</v>
      </c>
      <c r="E74" s="245">
        <f t="shared" ref="E74:AS74" si="20">+E75</f>
        <v>0</v>
      </c>
      <c r="F74" s="245">
        <f t="shared" si="20"/>
        <v>0</v>
      </c>
      <c r="G74" s="245">
        <f t="shared" si="20"/>
        <v>0</v>
      </c>
      <c r="H74" s="245">
        <f t="shared" si="20"/>
        <v>0</v>
      </c>
      <c r="I74" s="245">
        <f t="shared" si="20"/>
        <v>0</v>
      </c>
      <c r="J74" s="245">
        <f t="shared" si="20"/>
        <v>0</v>
      </c>
      <c r="K74" s="245">
        <f t="shared" si="20"/>
        <v>0</v>
      </c>
      <c r="L74" s="245">
        <f t="shared" si="20"/>
        <v>0</v>
      </c>
      <c r="M74" s="245">
        <f t="shared" si="20"/>
        <v>0</v>
      </c>
      <c r="N74" s="245">
        <f t="shared" si="20"/>
        <v>0</v>
      </c>
      <c r="O74" s="245">
        <f t="shared" si="20"/>
        <v>0</v>
      </c>
      <c r="P74" s="245">
        <f t="shared" si="20"/>
        <v>0</v>
      </c>
      <c r="Q74" s="245">
        <f t="shared" si="20"/>
        <v>0</v>
      </c>
      <c r="R74" s="245">
        <f t="shared" si="20"/>
        <v>0</v>
      </c>
      <c r="S74" s="245">
        <f t="shared" si="20"/>
        <v>0</v>
      </c>
      <c r="T74" s="245">
        <f t="shared" si="20"/>
        <v>0</v>
      </c>
      <c r="U74" s="245">
        <f t="shared" si="20"/>
        <v>0</v>
      </c>
      <c r="V74" s="245">
        <f t="shared" si="20"/>
        <v>0</v>
      </c>
      <c r="W74" s="245">
        <f t="shared" si="20"/>
        <v>0</v>
      </c>
      <c r="X74" s="245">
        <f t="shared" si="20"/>
        <v>0</v>
      </c>
      <c r="Y74" s="245">
        <f t="shared" si="20"/>
        <v>0</v>
      </c>
      <c r="Z74" s="245">
        <f t="shared" si="20"/>
        <v>0</v>
      </c>
      <c r="AA74" s="245">
        <f t="shared" si="20"/>
        <v>0</v>
      </c>
      <c r="AB74" s="245">
        <f t="shared" si="20"/>
        <v>0</v>
      </c>
      <c r="AC74" s="245">
        <f t="shared" si="20"/>
        <v>0</v>
      </c>
      <c r="AD74" s="245">
        <f t="shared" si="20"/>
        <v>0</v>
      </c>
      <c r="AE74" s="245">
        <f t="shared" si="20"/>
        <v>0</v>
      </c>
      <c r="AF74" s="245">
        <f t="shared" si="20"/>
        <v>0</v>
      </c>
      <c r="AG74" s="245">
        <f t="shared" si="20"/>
        <v>0</v>
      </c>
      <c r="AH74" s="245">
        <f t="shared" si="20"/>
        <v>0</v>
      </c>
      <c r="AI74" s="245">
        <f t="shared" si="20"/>
        <v>0</v>
      </c>
      <c r="AJ74" s="245">
        <f t="shared" si="20"/>
        <v>0</v>
      </c>
      <c r="AK74" s="245">
        <f t="shared" si="20"/>
        <v>0</v>
      </c>
      <c r="AL74" s="245">
        <f t="shared" si="20"/>
        <v>0</v>
      </c>
      <c r="AM74" s="245">
        <f t="shared" si="20"/>
        <v>0</v>
      </c>
      <c r="AN74" s="245">
        <f t="shared" si="20"/>
        <v>0</v>
      </c>
      <c r="AO74" s="245">
        <f t="shared" si="20"/>
        <v>0</v>
      </c>
      <c r="AP74" s="245">
        <f t="shared" si="20"/>
        <v>0</v>
      </c>
      <c r="AQ74" s="245">
        <f t="shared" si="20"/>
        <v>0</v>
      </c>
      <c r="AR74" s="245">
        <f t="shared" si="20"/>
        <v>0</v>
      </c>
      <c r="AS74" s="245">
        <f t="shared" si="20"/>
        <v>0</v>
      </c>
    </row>
    <row r="75" spans="1:45" x14ac:dyDescent="0.25">
      <c r="A75" s="234"/>
      <c r="B75" s="346" t="s">
        <v>1418</v>
      </c>
      <c r="C75" s="346"/>
      <c r="D75" s="191">
        <f>SUM(D76:D77)</f>
        <v>0</v>
      </c>
      <c r="E75" s="191">
        <f t="shared" ref="E75:AG75" si="21">SUM(E76:E77)</f>
        <v>0</v>
      </c>
      <c r="F75" s="191">
        <f t="shared" si="21"/>
        <v>0</v>
      </c>
      <c r="G75" s="191">
        <f t="shared" si="21"/>
        <v>0</v>
      </c>
      <c r="H75" s="191">
        <f t="shared" si="21"/>
        <v>0</v>
      </c>
      <c r="I75" s="191">
        <f t="shared" si="21"/>
        <v>0</v>
      </c>
      <c r="J75" s="191">
        <f t="shared" si="21"/>
        <v>0</v>
      </c>
      <c r="K75" s="191">
        <f t="shared" si="21"/>
        <v>0</v>
      </c>
      <c r="L75" s="191">
        <f t="shared" si="21"/>
        <v>0</v>
      </c>
      <c r="M75" s="191">
        <f t="shared" si="21"/>
        <v>0</v>
      </c>
      <c r="N75" s="191">
        <f t="shared" si="21"/>
        <v>0</v>
      </c>
      <c r="O75" s="191">
        <f t="shared" si="21"/>
        <v>0</v>
      </c>
      <c r="P75" s="191">
        <f t="shared" si="21"/>
        <v>0</v>
      </c>
      <c r="Q75" s="191">
        <f t="shared" si="21"/>
        <v>0</v>
      </c>
      <c r="R75" s="191">
        <f t="shared" si="21"/>
        <v>0</v>
      </c>
      <c r="S75" s="191">
        <f t="shared" si="21"/>
        <v>0</v>
      </c>
      <c r="T75" s="191">
        <f t="shared" si="21"/>
        <v>0</v>
      </c>
      <c r="U75" s="191">
        <f t="shared" si="21"/>
        <v>0</v>
      </c>
      <c r="V75" s="191">
        <f t="shared" si="21"/>
        <v>0</v>
      </c>
      <c r="W75" s="191">
        <f t="shared" si="21"/>
        <v>0</v>
      </c>
      <c r="X75" s="191">
        <f t="shared" si="21"/>
        <v>0</v>
      </c>
      <c r="Y75" s="191">
        <f t="shared" si="21"/>
        <v>0</v>
      </c>
      <c r="Z75" s="191">
        <f t="shared" si="21"/>
        <v>0</v>
      </c>
      <c r="AA75" s="191">
        <f t="shared" si="21"/>
        <v>0</v>
      </c>
      <c r="AB75" s="191">
        <f t="shared" si="21"/>
        <v>0</v>
      </c>
      <c r="AC75" s="191">
        <f t="shared" si="21"/>
        <v>0</v>
      </c>
      <c r="AD75" s="191">
        <f t="shared" si="21"/>
        <v>0</v>
      </c>
      <c r="AE75" s="191">
        <f t="shared" si="21"/>
        <v>0</v>
      </c>
      <c r="AF75" s="191">
        <f t="shared" si="21"/>
        <v>0</v>
      </c>
      <c r="AG75" s="191">
        <f t="shared" si="21"/>
        <v>0</v>
      </c>
      <c r="AH75" s="191">
        <f t="shared" ref="AH75:AS75" si="22">SUM(AH76:AH77)</f>
        <v>0</v>
      </c>
      <c r="AI75" s="191">
        <f t="shared" si="22"/>
        <v>0</v>
      </c>
      <c r="AJ75" s="191">
        <f t="shared" si="22"/>
        <v>0</v>
      </c>
      <c r="AK75" s="191">
        <f t="shared" si="22"/>
        <v>0</v>
      </c>
      <c r="AL75" s="191">
        <f t="shared" si="22"/>
        <v>0</v>
      </c>
      <c r="AM75" s="191">
        <f t="shared" si="22"/>
        <v>0</v>
      </c>
      <c r="AN75" s="191">
        <f t="shared" si="22"/>
        <v>0</v>
      </c>
      <c r="AO75" s="191">
        <f t="shared" si="22"/>
        <v>0</v>
      </c>
      <c r="AP75" s="191">
        <f t="shared" si="22"/>
        <v>0</v>
      </c>
      <c r="AQ75" s="191">
        <f t="shared" si="22"/>
        <v>0</v>
      </c>
      <c r="AR75" s="191">
        <f t="shared" si="22"/>
        <v>0</v>
      </c>
      <c r="AS75" s="191">
        <f t="shared" si="22"/>
        <v>0</v>
      </c>
    </row>
    <row r="76" spans="1:45" x14ac:dyDescent="0.25">
      <c r="A76" s="234"/>
      <c r="B76" s="338" t="s">
        <v>38</v>
      </c>
      <c r="C76" s="338"/>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60"/>
      <c r="AI76" s="260"/>
      <c r="AJ76" s="260"/>
      <c r="AK76" s="260"/>
      <c r="AL76" s="260"/>
      <c r="AM76" s="260"/>
      <c r="AN76" s="260"/>
      <c r="AO76" s="260"/>
      <c r="AP76" s="260"/>
      <c r="AQ76" s="260"/>
      <c r="AR76" s="260"/>
      <c r="AS76" s="260"/>
    </row>
    <row r="77" spans="1:45" x14ac:dyDescent="0.25">
      <c r="A77" s="234"/>
      <c r="B77" s="338" t="s">
        <v>39</v>
      </c>
      <c r="C77" s="338"/>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60"/>
      <c r="AI77" s="260"/>
      <c r="AJ77" s="260"/>
      <c r="AK77" s="260"/>
      <c r="AL77" s="260"/>
      <c r="AM77" s="260"/>
      <c r="AN77" s="260"/>
      <c r="AO77" s="260"/>
      <c r="AP77" s="260"/>
      <c r="AQ77" s="260"/>
      <c r="AR77" s="260"/>
      <c r="AS77" s="260"/>
    </row>
    <row r="78" spans="1:45" x14ac:dyDescent="0.25">
      <c r="A78" s="234"/>
      <c r="B78" s="346" t="s">
        <v>1383</v>
      </c>
      <c r="C78" s="346"/>
      <c r="D78" s="245">
        <f>+SUM(D79:D80)</f>
        <v>0</v>
      </c>
      <c r="E78" s="245">
        <f t="shared" ref="E78:AS78" si="23">+SUM(E79:E80)</f>
        <v>0</v>
      </c>
      <c r="F78" s="245">
        <f t="shared" si="23"/>
        <v>0</v>
      </c>
      <c r="G78" s="245">
        <f t="shared" si="23"/>
        <v>0</v>
      </c>
      <c r="H78" s="245">
        <f t="shared" si="23"/>
        <v>0</v>
      </c>
      <c r="I78" s="245">
        <f t="shared" si="23"/>
        <v>0</v>
      </c>
      <c r="J78" s="245">
        <f t="shared" si="23"/>
        <v>0</v>
      </c>
      <c r="K78" s="245">
        <f t="shared" si="23"/>
        <v>0</v>
      </c>
      <c r="L78" s="245">
        <f t="shared" si="23"/>
        <v>0</v>
      </c>
      <c r="M78" s="245">
        <f t="shared" si="23"/>
        <v>0</v>
      </c>
      <c r="N78" s="245">
        <f t="shared" si="23"/>
        <v>0</v>
      </c>
      <c r="O78" s="245">
        <f t="shared" si="23"/>
        <v>0</v>
      </c>
      <c r="P78" s="245">
        <f t="shared" si="23"/>
        <v>0</v>
      </c>
      <c r="Q78" s="245">
        <f t="shared" si="23"/>
        <v>0</v>
      </c>
      <c r="R78" s="245">
        <f t="shared" si="23"/>
        <v>0</v>
      </c>
      <c r="S78" s="245">
        <f t="shared" si="23"/>
        <v>0</v>
      </c>
      <c r="T78" s="245">
        <f t="shared" si="23"/>
        <v>0</v>
      </c>
      <c r="U78" s="245">
        <f t="shared" si="23"/>
        <v>0</v>
      </c>
      <c r="V78" s="245">
        <f t="shared" si="23"/>
        <v>0</v>
      </c>
      <c r="W78" s="245">
        <f t="shared" si="23"/>
        <v>0</v>
      </c>
      <c r="X78" s="245">
        <f t="shared" si="23"/>
        <v>0</v>
      </c>
      <c r="Y78" s="245">
        <f t="shared" si="23"/>
        <v>0</v>
      </c>
      <c r="Z78" s="245">
        <f t="shared" si="23"/>
        <v>0</v>
      </c>
      <c r="AA78" s="245">
        <f t="shared" si="23"/>
        <v>0</v>
      </c>
      <c r="AB78" s="245">
        <f t="shared" si="23"/>
        <v>0</v>
      </c>
      <c r="AC78" s="245">
        <f t="shared" si="23"/>
        <v>0</v>
      </c>
      <c r="AD78" s="245">
        <f t="shared" si="23"/>
        <v>0</v>
      </c>
      <c r="AE78" s="245">
        <f t="shared" si="23"/>
        <v>0</v>
      </c>
      <c r="AF78" s="245">
        <f t="shared" si="23"/>
        <v>0</v>
      </c>
      <c r="AG78" s="245">
        <f t="shared" si="23"/>
        <v>0</v>
      </c>
      <c r="AH78" s="245">
        <f t="shared" si="23"/>
        <v>0</v>
      </c>
      <c r="AI78" s="245">
        <f t="shared" si="23"/>
        <v>0</v>
      </c>
      <c r="AJ78" s="245">
        <f t="shared" si="23"/>
        <v>0</v>
      </c>
      <c r="AK78" s="245">
        <f t="shared" si="23"/>
        <v>0</v>
      </c>
      <c r="AL78" s="245">
        <f t="shared" si="23"/>
        <v>0</v>
      </c>
      <c r="AM78" s="245">
        <f t="shared" si="23"/>
        <v>0</v>
      </c>
      <c r="AN78" s="245">
        <f t="shared" si="23"/>
        <v>0</v>
      </c>
      <c r="AO78" s="245">
        <f t="shared" si="23"/>
        <v>0</v>
      </c>
      <c r="AP78" s="245">
        <f t="shared" si="23"/>
        <v>0</v>
      </c>
      <c r="AQ78" s="245">
        <f t="shared" si="23"/>
        <v>0</v>
      </c>
      <c r="AR78" s="245">
        <f t="shared" si="23"/>
        <v>0</v>
      </c>
      <c r="AS78" s="245">
        <f t="shared" si="23"/>
        <v>0</v>
      </c>
    </row>
    <row r="79" spans="1:45" x14ac:dyDescent="0.25">
      <c r="A79" s="234"/>
      <c r="B79" s="338" t="s">
        <v>97</v>
      </c>
      <c r="C79" s="338"/>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60"/>
      <c r="AI79" s="260"/>
      <c r="AJ79" s="260"/>
      <c r="AK79" s="260"/>
      <c r="AL79" s="260"/>
      <c r="AM79" s="260"/>
      <c r="AN79" s="260"/>
      <c r="AO79" s="260"/>
      <c r="AP79" s="260"/>
      <c r="AQ79" s="260"/>
      <c r="AR79" s="260"/>
      <c r="AS79" s="260"/>
    </row>
    <row r="80" spans="1:45" x14ac:dyDescent="0.25">
      <c r="A80" s="234"/>
      <c r="B80" s="338" t="s">
        <v>98</v>
      </c>
      <c r="C80" s="338"/>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60"/>
      <c r="AI80" s="260"/>
      <c r="AJ80" s="260"/>
      <c r="AK80" s="260"/>
      <c r="AL80" s="260"/>
      <c r="AM80" s="260"/>
      <c r="AN80" s="260"/>
      <c r="AO80" s="260"/>
      <c r="AP80" s="260"/>
      <c r="AQ80" s="260"/>
      <c r="AR80" s="260"/>
      <c r="AS80" s="260"/>
    </row>
    <row r="81" spans="1:45" x14ac:dyDescent="0.25">
      <c r="A81" s="234"/>
      <c r="B81" s="346" t="s">
        <v>1384</v>
      </c>
      <c r="C81" s="346"/>
      <c r="D81" s="191">
        <f>+SUM(D82:D85)</f>
        <v>0</v>
      </c>
      <c r="E81" s="191">
        <f t="shared" ref="E81:AS81" si="24">+SUM(E82:E85)</f>
        <v>0</v>
      </c>
      <c r="F81" s="191">
        <f t="shared" si="24"/>
        <v>0</v>
      </c>
      <c r="G81" s="191">
        <f t="shared" si="24"/>
        <v>0</v>
      </c>
      <c r="H81" s="191">
        <f t="shared" si="24"/>
        <v>0</v>
      </c>
      <c r="I81" s="191">
        <f t="shared" si="24"/>
        <v>0</v>
      </c>
      <c r="J81" s="191">
        <f t="shared" si="24"/>
        <v>0</v>
      </c>
      <c r="K81" s="191">
        <f t="shared" si="24"/>
        <v>0</v>
      </c>
      <c r="L81" s="191">
        <f t="shared" si="24"/>
        <v>0</v>
      </c>
      <c r="M81" s="191">
        <f t="shared" si="24"/>
        <v>0</v>
      </c>
      <c r="N81" s="191">
        <f t="shared" si="24"/>
        <v>0</v>
      </c>
      <c r="O81" s="191">
        <f t="shared" si="24"/>
        <v>0</v>
      </c>
      <c r="P81" s="191">
        <f t="shared" si="24"/>
        <v>0</v>
      </c>
      <c r="Q81" s="191">
        <f t="shared" si="24"/>
        <v>0</v>
      </c>
      <c r="R81" s="191">
        <f t="shared" si="24"/>
        <v>0</v>
      </c>
      <c r="S81" s="191">
        <f t="shared" si="24"/>
        <v>0</v>
      </c>
      <c r="T81" s="191">
        <f t="shared" si="24"/>
        <v>0</v>
      </c>
      <c r="U81" s="191">
        <f t="shared" si="24"/>
        <v>0</v>
      </c>
      <c r="V81" s="191">
        <f t="shared" si="24"/>
        <v>0</v>
      </c>
      <c r="W81" s="191">
        <f t="shared" si="24"/>
        <v>0</v>
      </c>
      <c r="X81" s="191">
        <f t="shared" si="24"/>
        <v>0</v>
      </c>
      <c r="Y81" s="191">
        <f t="shared" si="24"/>
        <v>0</v>
      </c>
      <c r="Z81" s="191">
        <f t="shared" si="24"/>
        <v>0</v>
      </c>
      <c r="AA81" s="191">
        <f t="shared" si="24"/>
        <v>0</v>
      </c>
      <c r="AB81" s="191">
        <f t="shared" si="24"/>
        <v>0</v>
      </c>
      <c r="AC81" s="191">
        <f t="shared" si="24"/>
        <v>0</v>
      </c>
      <c r="AD81" s="191">
        <f t="shared" si="24"/>
        <v>0</v>
      </c>
      <c r="AE81" s="191">
        <f t="shared" si="24"/>
        <v>0</v>
      </c>
      <c r="AF81" s="191">
        <f t="shared" si="24"/>
        <v>0</v>
      </c>
      <c r="AG81" s="191">
        <f t="shared" si="24"/>
        <v>0</v>
      </c>
      <c r="AH81" s="191">
        <f t="shared" si="24"/>
        <v>0</v>
      </c>
      <c r="AI81" s="191">
        <f t="shared" si="24"/>
        <v>0</v>
      </c>
      <c r="AJ81" s="191">
        <f t="shared" si="24"/>
        <v>0</v>
      </c>
      <c r="AK81" s="191">
        <f t="shared" si="24"/>
        <v>0</v>
      </c>
      <c r="AL81" s="191">
        <f t="shared" si="24"/>
        <v>0</v>
      </c>
      <c r="AM81" s="191">
        <f t="shared" si="24"/>
        <v>0</v>
      </c>
      <c r="AN81" s="191">
        <f t="shared" si="24"/>
        <v>0</v>
      </c>
      <c r="AO81" s="191">
        <f t="shared" si="24"/>
        <v>0</v>
      </c>
      <c r="AP81" s="191">
        <f t="shared" si="24"/>
        <v>0</v>
      </c>
      <c r="AQ81" s="191">
        <f t="shared" si="24"/>
        <v>0</v>
      </c>
      <c r="AR81" s="191">
        <f t="shared" si="24"/>
        <v>0</v>
      </c>
      <c r="AS81" s="191">
        <f t="shared" si="24"/>
        <v>0</v>
      </c>
    </row>
    <row r="82" spans="1:45" x14ac:dyDescent="0.25">
      <c r="A82" s="234"/>
      <c r="B82" s="193" t="s">
        <v>45</v>
      </c>
      <c r="C82" s="194"/>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60"/>
      <c r="AI82" s="260"/>
      <c r="AJ82" s="260"/>
      <c r="AK82" s="260"/>
      <c r="AL82" s="260"/>
      <c r="AM82" s="260"/>
      <c r="AN82" s="260"/>
      <c r="AO82" s="260"/>
      <c r="AP82" s="260"/>
      <c r="AQ82" s="260"/>
      <c r="AR82" s="260"/>
      <c r="AS82" s="260"/>
    </row>
    <row r="83" spans="1:45" x14ac:dyDescent="0.25">
      <c r="A83" s="234"/>
      <c r="B83" s="193" t="s">
        <v>45</v>
      </c>
      <c r="C83" s="194"/>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60"/>
      <c r="AI83" s="260"/>
      <c r="AJ83" s="260"/>
      <c r="AK83" s="260"/>
      <c r="AL83" s="260"/>
      <c r="AM83" s="260"/>
      <c r="AN83" s="260"/>
      <c r="AO83" s="260"/>
      <c r="AP83" s="260"/>
      <c r="AQ83" s="260"/>
      <c r="AR83" s="260"/>
      <c r="AS83" s="260"/>
    </row>
    <row r="84" spans="1:45" x14ac:dyDescent="0.25">
      <c r="A84" s="234"/>
      <c r="B84" s="193" t="s">
        <v>45</v>
      </c>
      <c r="C84" s="194"/>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60"/>
      <c r="AI84" s="260"/>
      <c r="AJ84" s="260"/>
      <c r="AK84" s="260"/>
      <c r="AL84" s="260"/>
      <c r="AM84" s="260"/>
      <c r="AN84" s="260"/>
      <c r="AO84" s="260"/>
      <c r="AP84" s="260"/>
      <c r="AQ84" s="260"/>
      <c r="AR84" s="260"/>
      <c r="AS84" s="260"/>
    </row>
    <row r="85" spans="1:45" x14ac:dyDescent="0.25">
      <c r="A85" s="234"/>
      <c r="B85" s="193" t="s">
        <v>45</v>
      </c>
      <c r="C85" s="194"/>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60"/>
      <c r="AI85" s="260"/>
      <c r="AJ85" s="260"/>
      <c r="AK85" s="260"/>
      <c r="AL85" s="260"/>
      <c r="AM85" s="260"/>
      <c r="AN85" s="260"/>
      <c r="AO85" s="260"/>
      <c r="AP85" s="260"/>
      <c r="AQ85" s="260"/>
      <c r="AR85" s="260"/>
      <c r="AS85" s="260"/>
    </row>
    <row r="86" spans="1:45" x14ac:dyDescent="0.25">
      <c r="A86" s="234"/>
      <c r="B86" s="346" t="s">
        <v>46</v>
      </c>
      <c r="C86" s="346"/>
      <c r="D86" s="196">
        <f>+(D51+D61+D74+D78+D81)*$B$11</f>
        <v>0</v>
      </c>
      <c r="E86" s="196">
        <f t="shared" ref="E86:AS86" si="25">+(E51+E61+E74+E78+E81)*$B$11</f>
        <v>0</v>
      </c>
      <c r="F86" s="196">
        <f t="shared" si="25"/>
        <v>0</v>
      </c>
      <c r="G86" s="196">
        <f t="shared" si="25"/>
        <v>0</v>
      </c>
      <c r="H86" s="196">
        <f t="shared" si="25"/>
        <v>0</v>
      </c>
      <c r="I86" s="196">
        <f t="shared" si="25"/>
        <v>0</v>
      </c>
      <c r="J86" s="196">
        <f t="shared" si="25"/>
        <v>0</v>
      </c>
      <c r="K86" s="196">
        <f t="shared" si="25"/>
        <v>0</v>
      </c>
      <c r="L86" s="196">
        <f t="shared" si="25"/>
        <v>0</v>
      </c>
      <c r="M86" s="196">
        <f t="shared" si="25"/>
        <v>0</v>
      </c>
      <c r="N86" s="196">
        <f t="shared" si="25"/>
        <v>0</v>
      </c>
      <c r="O86" s="196">
        <f t="shared" si="25"/>
        <v>0</v>
      </c>
      <c r="P86" s="196">
        <f t="shared" si="25"/>
        <v>0</v>
      </c>
      <c r="Q86" s="196">
        <f t="shared" si="25"/>
        <v>0</v>
      </c>
      <c r="R86" s="196">
        <f t="shared" si="25"/>
        <v>0</v>
      </c>
      <c r="S86" s="196">
        <f t="shared" si="25"/>
        <v>0</v>
      </c>
      <c r="T86" s="196">
        <f t="shared" si="25"/>
        <v>0</v>
      </c>
      <c r="U86" s="196">
        <f t="shared" si="25"/>
        <v>0</v>
      </c>
      <c r="V86" s="196">
        <f t="shared" si="25"/>
        <v>0</v>
      </c>
      <c r="W86" s="196">
        <f t="shared" si="25"/>
        <v>0</v>
      </c>
      <c r="X86" s="196">
        <f t="shared" si="25"/>
        <v>0</v>
      </c>
      <c r="Y86" s="196">
        <f t="shared" si="25"/>
        <v>0</v>
      </c>
      <c r="Z86" s="196">
        <f t="shared" si="25"/>
        <v>0</v>
      </c>
      <c r="AA86" s="196">
        <f t="shared" si="25"/>
        <v>0</v>
      </c>
      <c r="AB86" s="196">
        <f t="shared" si="25"/>
        <v>0</v>
      </c>
      <c r="AC86" s="196">
        <f t="shared" si="25"/>
        <v>0</v>
      </c>
      <c r="AD86" s="196">
        <f t="shared" si="25"/>
        <v>0</v>
      </c>
      <c r="AE86" s="196">
        <f t="shared" si="25"/>
        <v>0</v>
      </c>
      <c r="AF86" s="196">
        <f t="shared" si="25"/>
        <v>0</v>
      </c>
      <c r="AG86" s="196">
        <f t="shared" si="25"/>
        <v>0</v>
      </c>
      <c r="AH86" s="196">
        <f t="shared" si="25"/>
        <v>0</v>
      </c>
      <c r="AI86" s="196">
        <f t="shared" si="25"/>
        <v>0</v>
      </c>
      <c r="AJ86" s="196">
        <f t="shared" si="25"/>
        <v>0</v>
      </c>
      <c r="AK86" s="196">
        <f t="shared" si="25"/>
        <v>0</v>
      </c>
      <c r="AL86" s="196">
        <f t="shared" si="25"/>
        <v>0</v>
      </c>
      <c r="AM86" s="196">
        <f t="shared" si="25"/>
        <v>0</v>
      </c>
      <c r="AN86" s="196">
        <f t="shared" si="25"/>
        <v>0</v>
      </c>
      <c r="AO86" s="196">
        <f t="shared" si="25"/>
        <v>0</v>
      </c>
      <c r="AP86" s="196">
        <f t="shared" si="25"/>
        <v>0</v>
      </c>
      <c r="AQ86" s="196">
        <f t="shared" si="25"/>
        <v>0</v>
      </c>
      <c r="AR86" s="196">
        <f t="shared" si="25"/>
        <v>0</v>
      </c>
      <c r="AS86" s="196">
        <f t="shared" si="25"/>
        <v>0</v>
      </c>
    </row>
    <row r="87" spans="1:45" x14ac:dyDescent="0.25">
      <c r="A87" s="234"/>
      <c r="B87" s="246"/>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row>
    <row r="88" spans="1:45" x14ac:dyDescent="0.25">
      <c r="A88" s="234"/>
      <c r="B88" s="347" t="s">
        <v>47</v>
      </c>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251"/>
      <c r="AI88" s="251"/>
      <c r="AJ88" s="251"/>
      <c r="AK88" s="251"/>
      <c r="AL88" s="251"/>
      <c r="AM88" s="251"/>
      <c r="AN88" s="251"/>
      <c r="AO88" s="251"/>
      <c r="AP88" s="251"/>
      <c r="AQ88" s="251"/>
      <c r="AR88" s="251"/>
      <c r="AS88" s="251"/>
    </row>
    <row r="89" spans="1:45" s="189" customFormat="1" x14ac:dyDescent="0.25">
      <c r="A89" s="190"/>
      <c r="B89" s="348" t="s">
        <v>7</v>
      </c>
      <c r="C89" s="348"/>
      <c r="D89" s="227" t="s">
        <v>8</v>
      </c>
      <c r="E89" s="227" t="s">
        <v>9</v>
      </c>
      <c r="F89" s="227" t="s">
        <v>10</v>
      </c>
      <c r="G89" s="227" t="s">
        <v>11</v>
      </c>
      <c r="H89" s="227" t="s">
        <v>12</v>
      </c>
      <c r="I89" s="227" t="s">
        <v>13</v>
      </c>
      <c r="J89" s="227" t="s">
        <v>14</v>
      </c>
      <c r="K89" s="227" t="s">
        <v>15</v>
      </c>
      <c r="L89" s="227" t="s">
        <v>16</v>
      </c>
      <c r="M89" s="227" t="s">
        <v>17</v>
      </c>
      <c r="N89" s="227" t="s">
        <v>18</v>
      </c>
      <c r="O89" s="227" t="s">
        <v>19</v>
      </c>
      <c r="P89" s="227" t="s">
        <v>20</v>
      </c>
      <c r="Q89" s="227" t="s">
        <v>21</v>
      </c>
      <c r="R89" s="227" t="s">
        <v>22</v>
      </c>
      <c r="S89" s="227" t="s">
        <v>23</v>
      </c>
      <c r="T89" s="227" t="s">
        <v>24</v>
      </c>
      <c r="U89" s="227" t="s">
        <v>25</v>
      </c>
      <c r="V89" s="227" t="s">
        <v>26</v>
      </c>
      <c r="W89" s="227" t="s">
        <v>27</v>
      </c>
      <c r="X89" s="227" t="s">
        <v>28</v>
      </c>
      <c r="Y89" s="227" t="s">
        <v>29</v>
      </c>
      <c r="Z89" s="227" t="s">
        <v>30</v>
      </c>
      <c r="AA89" s="227" t="s">
        <v>31</v>
      </c>
      <c r="AB89" s="227" t="s">
        <v>32</v>
      </c>
      <c r="AC89" s="227" t="s">
        <v>33</v>
      </c>
      <c r="AD89" s="227" t="s">
        <v>34</v>
      </c>
      <c r="AE89" s="227" t="s">
        <v>35</v>
      </c>
      <c r="AF89" s="227" t="s">
        <v>36</v>
      </c>
      <c r="AG89" s="227" t="s">
        <v>37</v>
      </c>
      <c r="AH89" s="227" t="s">
        <v>1424</v>
      </c>
      <c r="AI89" s="227" t="s">
        <v>1425</v>
      </c>
      <c r="AJ89" s="227" t="s">
        <v>1426</v>
      </c>
      <c r="AK89" s="227" t="s">
        <v>1427</v>
      </c>
      <c r="AL89" s="227" t="s">
        <v>1428</v>
      </c>
      <c r="AM89" s="227" t="s">
        <v>1429</v>
      </c>
      <c r="AN89" s="227" t="s">
        <v>1430</v>
      </c>
      <c r="AO89" s="227" t="s">
        <v>1431</v>
      </c>
      <c r="AP89" s="227" t="s">
        <v>1432</v>
      </c>
      <c r="AQ89" s="227" t="s">
        <v>1433</v>
      </c>
      <c r="AR89" s="227" t="s">
        <v>1434</v>
      </c>
      <c r="AS89" s="227" t="s">
        <v>1435</v>
      </c>
    </row>
    <row r="90" spans="1:45" x14ac:dyDescent="0.25">
      <c r="A90" s="234"/>
      <c r="B90" s="338" t="s">
        <v>48</v>
      </c>
      <c r="C90" s="338"/>
      <c r="D90" s="195">
        <f t="shared" ref="D90:AS90" si="26">+D47</f>
        <v>0</v>
      </c>
      <c r="E90" s="195">
        <f t="shared" si="26"/>
        <v>0</v>
      </c>
      <c r="F90" s="195">
        <f t="shared" si="26"/>
        <v>0</v>
      </c>
      <c r="G90" s="195">
        <f t="shared" si="26"/>
        <v>0</v>
      </c>
      <c r="H90" s="195">
        <f t="shared" si="26"/>
        <v>0</v>
      </c>
      <c r="I90" s="195">
        <f t="shared" si="26"/>
        <v>0</v>
      </c>
      <c r="J90" s="195">
        <f t="shared" si="26"/>
        <v>0</v>
      </c>
      <c r="K90" s="195">
        <f t="shared" si="26"/>
        <v>0</v>
      </c>
      <c r="L90" s="195">
        <f t="shared" si="26"/>
        <v>0</v>
      </c>
      <c r="M90" s="195">
        <f t="shared" si="26"/>
        <v>0</v>
      </c>
      <c r="N90" s="195">
        <f t="shared" si="26"/>
        <v>0</v>
      </c>
      <c r="O90" s="195">
        <f t="shared" si="26"/>
        <v>0</v>
      </c>
      <c r="P90" s="195">
        <f t="shared" si="26"/>
        <v>0</v>
      </c>
      <c r="Q90" s="195">
        <f t="shared" si="26"/>
        <v>0</v>
      </c>
      <c r="R90" s="195">
        <f t="shared" si="26"/>
        <v>0</v>
      </c>
      <c r="S90" s="195">
        <f t="shared" si="26"/>
        <v>0</v>
      </c>
      <c r="T90" s="195">
        <f t="shared" si="26"/>
        <v>0</v>
      </c>
      <c r="U90" s="195">
        <f t="shared" si="26"/>
        <v>0</v>
      </c>
      <c r="V90" s="195">
        <f t="shared" si="26"/>
        <v>0</v>
      </c>
      <c r="W90" s="195">
        <f t="shared" si="26"/>
        <v>0</v>
      </c>
      <c r="X90" s="195">
        <f t="shared" si="26"/>
        <v>0</v>
      </c>
      <c r="Y90" s="195">
        <f t="shared" si="26"/>
        <v>0</v>
      </c>
      <c r="Z90" s="195">
        <f t="shared" si="26"/>
        <v>0</v>
      </c>
      <c r="AA90" s="195">
        <f t="shared" si="26"/>
        <v>0</v>
      </c>
      <c r="AB90" s="195">
        <f t="shared" si="26"/>
        <v>0</v>
      </c>
      <c r="AC90" s="195">
        <f t="shared" si="26"/>
        <v>0</v>
      </c>
      <c r="AD90" s="195">
        <f t="shared" si="26"/>
        <v>0</v>
      </c>
      <c r="AE90" s="195">
        <f t="shared" si="26"/>
        <v>0</v>
      </c>
      <c r="AF90" s="195">
        <f t="shared" si="26"/>
        <v>0</v>
      </c>
      <c r="AG90" s="195">
        <f t="shared" si="26"/>
        <v>0</v>
      </c>
      <c r="AH90" s="195">
        <f t="shared" si="26"/>
        <v>0</v>
      </c>
      <c r="AI90" s="195">
        <f t="shared" si="26"/>
        <v>0</v>
      </c>
      <c r="AJ90" s="195">
        <f t="shared" si="26"/>
        <v>0</v>
      </c>
      <c r="AK90" s="195">
        <f t="shared" si="26"/>
        <v>0</v>
      </c>
      <c r="AL90" s="195">
        <f t="shared" si="26"/>
        <v>0</v>
      </c>
      <c r="AM90" s="195">
        <f t="shared" si="26"/>
        <v>0</v>
      </c>
      <c r="AN90" s="195">
        <f t="shared" si="26"/>
        <v>0</v>
      </c>
      <c r="AO90" s="195">
        <f t="shared" si="26"/>
        <v>0</v>
      </c>
      <c r="AP90" s="195">
        <f t="shared" si="26"/>
        <v>0</v>
      </c>
      <c r="AQ90" s="195">
        <f t="shared" si="26"/>
        <v>0</v>
      </c>
      <c r="AR90" s="195">
        <f t="shared" si="26"/>
        <v>0</v>
      </c>
      <c r="AS90" s="195">
        <f t="shared" si="26"/>
        <v>0</v>
      </c>
    </row>
    <row r="91" spans="1:45" x14ac:dyDescent="0.25">
      <c r="A91" s="234"/>
      <c r="B91" s="338" t="s">
        <v>49</v>
      </c>
      <c r="C91" s="338"/>
      <c r="D91" s="195">
        <f>+D86</f>
        <v>0</v>
      </c>
      <c r="E91" s="195">
        <f t="shared" ref="E91:AG91" si="27">+E86</f>
        <v>0</v>
      </c>
      <c r="F91" s="195">
        <f t="shared" si="27"/>
        <v>0</v>
      </c>
      <c r="G91" s="195">
        <f t="shared" si="27"/>
        <v>0</v>
      </c>
      <c r="H91" s="195">
        <f t="shared" si="27"/>
        <v>0</v>
      </c>
      <c r="I91" s="195">
        <f t="shared" si="27"/>
        <v>0</v>
      </c>
      <c r="J91" s="195">
        <f t="shared" si="27"/>
        <v>0</v>
      </c>
      <c r="K91" s="195">
        <f t="shared" si="27"/>
        <v>0</v>
      </c>
      <c r="L91" s="195">
        <f t="shared" si="27"/>
        <v>0</v>
      </c>
      <c r="M91" s="195">
        <f t="shared" si="27"/>
        <v>0</v>
      </c>
      <c r="N91" s="195">
        <f t="shared" si="27"/>
        <v>0</v>
      </c>
      <c r="O91" s="195">
        <f t="shared" si="27"/>
        <v>0</v>
      </c>
      <c r="P91" s="195">
        <f t="shared" si="27"/>
        <v>0</v>
      </c>
      <c r="Q91" s="195">
        <f t="shared" si="27"/>
        <v>0</v>
      </c>
      <c r="R91" s="195">
        <f t="shared" si="27"/>
        <v>0</v>
      </c>
      <c r="S91" s="195">
        <f t="shared" si="27"/>
        <v>0</v>
      </c>
      <c r="T91" s="195">
        <f t="shared" si="27"/>
        <v>0</v>
      </c>
      <c r="U91" s="195">
        <f t="shared" si="27"/>
        <v>0</v>
      </c>
      <c r="V91" s="195">
        <f t="shared" si="27"/>
        <v>0</v>
      </c>
      <c r="W91" s="195">
        <f t="shared" si="27"/>
        <v>0</v>
      </c>
      <c r="X91" s="195">
        <f t="shared" si="27"/>
        <v>0</v>
      </c>
      <c r="Y91" s="195">
        <f t="shared" si="27"/>
        <v>0</v>
      </c>
      <c r="Z91" s="195">
        <f t="shared" si="27"/>
        <v>0</v>
      </c>
      <c r="AA91" s="195">
        <f t="shared" si="27"/>
        <v>0</v>
      </c>
      <c r="AB91" s="195">
        <f t="shared" si="27"/>
        <v>0</v>
      </c>
      <c r="AC91" s="195">
        <f t="shared" si="27"/>
        <v>0</v>
      </c>
      <c r="AD91" s="195">
        <f t="shared" si="27"/>
        <v>0</v>
      </c>
      <c r="AE91" s="195">
        <f t="shared" si="27"/>
        <v>0</v>
      </c>
      <c r="AF91" s="195">
        <f t="shared" si="27"/>
        <v>0</v>
      </c>
      <c r="AG91" s="195">
        <f t="shared" si="27"/>
        <v>0</v>
      </c>
      <c r="AH91" s="195">
        <f t="shared" ref="AH91:AS91" si="28">+AH86</f>
        <v>0</v>
      </c>
      <c r="AI91" s="195">
        <f t="shared" si="28"/>
        <v>0</v>
      </c>
      <c r="AJ91" s="195">
        <f t="shared" si="28"/>
        <v>0</v>
      </c>
      <c r="AK91" s="195">
        <f t="shared" si="28"/>
        <v>0</v>
      </c>
      <c r="AL91" s="195">
        <f t="shared" si="28"/>
        <v>0</v>
      </c>
      <c r="AM91" s="195">
        <f t="shared" si="28"/>
        <v>0</v>
      </c>
      <c r="AN91" s="195">
        <f t="shared" si="28"/>
        <v>0</v>
      </c>
      <c r="AO91" s="195">
        <f t="shared" si="28"/>
        <v>0</v>
      </c>
      <c r="AP91" s="195">
        <f t="shared" si="28"/>
        <v>0</v>
      </c>
      <c r="AQ91" s="195">
        <f t="shared" si="28"/>
        <v>0</v>
      </c>
      <c r="AR91" s="195">
        <f t="shared" si="28"/>
        <v>0</v>
      </c>
      <c r="AS91" s="195">
        <f t="shared" si="28"/>
        <v>0</v>
      </c>
    </row>
    <row r="92" spans="1:45" x14ac:dyDescent="0.25">
      <c r="A92" s="234"/>
      <c r="B92" s="339" t="s">
        <v>50</v>
      </c>
      <c r="C92" s="339"/>
      <c r="D92" s="196">
        <f>+D90-D91</f>
        <v>0</v>
      </c>
      <c r="E92" s="196">
        <f t="shared" ref="E92:AG92" si="29">+E90-E91</f>
        <v>0</v>
      </c>
      <c r="F92" s="196">
        <f t="shared" si="29"/>
        <v>0</v>
      </c>
      <c r="G92" s="196">
        <f t="shared" si="29"/>
        <v>0</v>
      </c>
      <c r="H92" s="196">
        <f t="shared" si="29"/>
        <v>0</v>
      </c>
      <c r="I92" s="196">
        <f t="shared" si="29"/>
        <v>0</v>
      </c>
      <c r="J92" s="196">
        <f t="shared" si="29"/>
        <v>0</v>
      </c>
      <c r="K92" s="196">
        <f t="shared" si="29"/>
        <v>0</v>
      </c>
      <c r="L92" s="196">
        <f t="shared" si="29"/>
        <v>0</v>
      </c>
      <c r="M92" s="196">
        <f t="shared" si="29"/>
        <v>0</v>
      </c>
      <c r="N92" s="196">
        <f t="shared" si="29"/>
        <v>0</v>
      </c>
      <c r="O92" s="196">
        <f t="shared" si="29"/>
        <v>0</v>
      </c>
      <c r="P92" s="196">
        <f t="shared" si="29"/>
        <v>0</v>
      </c>
      <c r="Q92" s="196">
        <f t="shared" si="29"/>
        <v>0</v>
      </c>
      <c r="R92" s="196">
        <f t="shared" si="29"/>
        <v>0</v>
      </c>
      <c r="S92" s="196">
        <f t="shared" si="29"/>
        <v>0</v>
      </c>
      <c r="T92" s="196">
        <f t="shared" si="29"/>
        <v>0</v>
      </c>
      <c r="U92" s="196">
        <f t="shared" si="29"/>
        <v>0</v>
      </c>
      <c r="V92" s="196">
        <f t="shared" si="29"/>
        <v>0</v>
      </c>
      <c r="W92" s="196">
        <f t="shared" si="29"/>
        <v>0</v>
      </c>
      <c r="X92" s="196">
        <f t="shared" si="29"/>
        <v>0</v>
      </c>
      <c r="Y92" s="196">
        <f t="shared" si="29"/>
        <v>0</v>
      </c>
      <c r="Z92" s="196">
        <f t="shared" si="29"/>
        <v>0</v>
      </c>
      <c r="AA92" s="196">
        <f t="shared" si="29"/>
        <v>0</v>
      </c>
      <c r="AB92" s="196">
        <f t="shared" si="29"/>
        <v>0</v>
      </c>
      <c r="AC92" s="196">
        <f t="shared" si="29"/>
        <v>0</v>
      </c>
      <c r="AD92" s="196">
        <f t="shared" si="29"/>
        <v>0</v>
      </c>
      <c r="AE92" s="196">
        <f t="shared" si="29"/>
        <v>0</v>
      </c>
      <c r="AF92" s="196">
        <f t="shared" si="29"/>
        <v>0</v>
      </c>
      <c r="AG92" s="196">
        <f t="shared" si="29"/>
        <v>0</v>
      </c>
      <c r="AH92" s="196">
        <f t="shared" ref="AH92:AS92" si="30">+AH90-AH91</f>
        <v>0</v>
      </c>
      <c r="AI92" s="196">
        <f t="shared" si="30"/>
        <v>0</v>
      </c>
      <c r="AJ92" s="196">
        <f t="shared" si="30"/>
        <v>0</v>
      </c>
      <c r="AK92" s="196">
        <f t="shared" si="30"/>
        <v>0</v>
      </c>
      <c r="AL92" s="196">
        <f t="shared" si="30"/>
        <v>0</v>
      </c>
      <c r="AM92" s="196">
        <f t="shared" si="30"/>
        <v>0</v>
      </c>
      <c r="AN92" s="196">
        <f t="shared" si="30"/>
        <v>0</v>
      </c>
      <c r="AO92" s="196">
        <f t="shared" si="30"/>
        <v>0</v>
      </c>
      <c r="AP92" s="196">
        <f t="shared" si="30"/>
        <v>0</v>
      </c>
      <c r="AQ92" s="196">
        <f t="shared" si="30"/>
        <v>0</v>
      </c>
      <c r="AR92" s="196">
        <f t="shared" si="30"/>
        <v>0</v>
      </c>
      <c r="AS92" s="196">
        <f t="shared" si="30"/>
        <v>0</v>
      </c>
    </row>
    <row r="93" spans="1:45" ht="15.75" thickBot="1" x14ac:dyDescent="0.3">
      <c r="A93" s="234"/>
      <c r="B93" s="246"/>
      <c r="C93" s="246"/>
      <c r="D93" s="246"/>
      <c r="E93" s="246"/>
      <c r="F93" s="246"/>
      <c r="G93" s="246"/>
      <c r="H93" s="246"/>
      <c r="I93" s="246"/>
      <c r="J93" s="246"/>
      <c r="K93" s="246"/>
      <c r="L93" s="246"/>
      <c r="M93" s="246"/>
      <c r="N93" s="246"/>
      <c r="O93" s="246"/>
      <c r="P93" s="246"/>
      <c r="Q93" s="246"/>
      <c r="R93" s="246"/>
      <c r="S93" s="246"/>
    </row>
    <row r="94" spans="1:45" ht="15" customHeight="1" x14ac:dyDescent="0.25">
      <c r="A94" s="234"/>
      <c r="B94" s="340" t="s">
        <v>51</v>
      </c>
      <c r="C94" s="341"/>
      <c r="D94" s="341"/>
      <c r="E94" s="341"/>
      <c r="F94" s="341"/>
      <c r="G94" s="356" t="s">
        <v>1447</v>
      </c>
      <c r="H94" s="350"/>
      <c r="I94" s="350"/>
      <c r="J94" s="351"/>
      <c r="K94" s="350" t="s">
        <v>1446</v>
      </c>
      <c r="L94" s="350"/>
      <c r="M94" s="350"/>
      <c r="N94" s="350"/>
      <c r="O94" s="351"/>
      <c r="P94" s="246"/>
      <c r="Q94" s="246"/>
      <c r="R94" s="246"/>
      <c r="S94" s="246"/>
    </row>
    <row r="95" spans="1:45" ht="15" customHeight="1" x14ac:dyDescent="0.25">
      <c r="A95" s="234"/>
      <c r="B95" s="342" t="s">
        <v>52</v>
      </c>
      <c r="C95" s="338"/>
      <c r="D95" s="338"/>
      <c r="E95" s="343">
        <v>0</v>
      </c>
      <c r="F95" s="343"/>
      <c r="G95" s="357"/>
      <c r="H95" s="352"/>
      <c r="I95" s="352"/>
      <c r="J95" s="353"/>
      <c r="K95" s="352"/>
      <c r="L95" s="352"/>
      <c r="M95" s="352"/>
      <c r="N95" s="352"/>
      <c r="O95" s="353"/>
      <c r="P95" s="246"/>
      <c r="Q95" s="246"/>
      <c r="R95" s="246"/>
      <c r="S95" s="246"/>
    </row>
    <row r="96" spans="1:45" ht="15" customHeight="1" x14ac:dyDescent="0.25">
      <c r="A96" s="234"/>
      <c r="B96" s="342" t="s">
        <v>53</v>
      </c>
      <c r="C96" s="338"/>
      <c r="D96" s="338"/>
      <c r="E96" s="344">
        <f>+NPV(E95,D92:AS92)</f>
        <v>0</v>
      </c>
      <c r="F96" s="344"/>
      <c r="G96" s="357"/>
      <c r="H96" s="352"/>
      <c r="I96" s="352"/>
      <c r="J96" s="353"/>
      <c r="K96" s="352"/>
      <c r="L96" s="352"/>
      <c r="M96" s="352"/>
      <c r="N96" s="352"/>
      <c r="O96" s="353"/>
      <c r="P96" s="246"/>
      <c r="Q96" s="246"/>
      <c r="R96" s="246"/>
      <c r="S96" s="246"/>
    </row>
    <row r="97" spans="1:19" ht="15" customHeight="1" x14ac:dyDescent="0.25">
      <c r="A97" s="234"/>
      <c r="B97" s="342" t="s">
        <v>54</v>
      </c>
      <c r="C97" s="338"/>
      <c r="D97" s="338"/>
      <c r="E97" s="345">
        <f>+IFERROR(IRR(D92:AG92),0)</f>
        <v>0</v>
      </c>
      <c r="F97" s="345"/>
      <c r="G97" s="357"/>
      <c r="H97" s="352"/>
      <c r="I97" s="352"/>
      <c r="J97" s="353"/>
      <c r="K97" s="352"/>
      <c r="L97" s="352"/>
      <c r="M97" s="352"/>
      <c r="N97" s="352"/>
      <c r="O97" s="353"/>
      <c r="P97" s="246"/>
      <c r="Q97" s="246"/>
      <c r="R97" s="246"/>
      <c r="S97" s="246"/>
    </row>
    <row r="98" spans="1:19" ht="15.75" customHeight="1" thickBot="1" x14ac:dyDescent="0.3">
      <c r="A98" s="234"/>
      <c r="B98" s="322" t="s">
        <v>55</v>
      </c>
      <c r="C98" s="323"/>
      <c r="D98" s="323"/>
      <c r="E98" s="324">
        <f>+IFERROR((NPV(E95,D90:AS90))/(NPV(E95,D91:AS91)),0)</f>
        <v>0</v>
      </c>
      <c r="F98" s="324"/>
      <c r="G98" s="358"/>
      <c r="H98" s="354"/>
      <c r="I98" s="354"/>
      <c r="J98" s="355"/>
      <c r="K98" s="354"/>
      <c r="L98" s="354"/>
      <c r="M98" s="354"/>
      <c r="N98" s="354"/>
      <c r="O98" s="355"/>
      <c r="P98" s="246"/>
      <c r="Q98" s="246"/>
      <c r="R98" s="246"/>
      <c r="S98" s="246"/>
    </row>
    <row r="99" spans="1:19" x14ac:dyDescent="0.25">
      <c r="A99" s="247"/>
      <c r="B99" s="248"/>
      <c r="C99" s="248"/>
      <c r="D99" s="248"/>
      <c r="E99" s="248"/>
      <c r="F99" s="248"/>
      <c r="G99" s="248"/>
      <c r="H99" s="248"/>
      <c r="I99" s="248"/>
      <c r="J99" s="248"/>
      <c r="K99" s="248"/>
      <c r="L99" s="248"/>
      <c r="M99" s="248"/>
      <c r="N99" s="248"/>
      <c r="O99" s="248"/>
      <c r="P99" s="248"/>
      <c r="Q99" s="248"/>
      <c r="R99" s="248"/>
      <c r="S99" s="248"/>
    </row>
    <row r="100" spans="1:19" x14ac:dyDescent="0.25"/>
    <row r="101" spans="1:19" x14ac:dyDescent="0.25"/>
    <row r="102" spans="1:19" x14ac:dyDescent="0.25"/>
    <row r="103" spans="1:19" x14ac:dyDescent="0.25"/>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ht="15" customHeight="1" x14ac:dyDescent="0.25"/>
    <row r="121" ht="15" customHeight="1" x14ac:dyDescent="0.25"/>
    <row r="122" ht="15" customHeight="1" x14ac:dyDescent="0.25"/>
    <row r="123" ht="15" customHeight="1" x14ac:dyDescent="0.25"/>
    <row r="124" ht="15" customHeight="1" x14ac:dyDescent="0.25"/>
  </sheetData>
  <sheetProtection password="9750" sheet="1" objects="1" scenarios="1"/>
  <mergeCells count="85">
    <mergeCell ref="K94:O98"/>
    <mergeCell ref="G94:J98"/>
    <mergeCell ref="B11:C11"/>
    <mergeCell ref="B15:V15"/>
    <mergeCell ref="B2:C2"/>
    <mergeCell ref="B9:C9"/>
    <mergeCell ref="B17:AG17"/>
    <mergeCell ref="B18:C18"/>
    <mergeCell ref="B27:C27"/>
    <mergeCell ref="B29:K29"/>
    <mergeCell ref="B30:C30"/>
    <mergeCell ref="D30:G30"/>
    <mergeCell ref="H30:K30"/>
    <mergeCell ref="D31:G31"/>
    <mergeCell ref="H31:K31"/>
    <mergeCell ref="D32:G32"/>
    <mergeCell ref="H32:K32"/>
    <mergeCell ref="D33:G33"/>
    <mergeCell ref="H33:K33"/>
    <mergeCell ref="B41:C41"/>
    <mergeCell ref="D34:G34"/>
    <mergeCell ref="H34:K34"/>
    <mergeCell ref="D35:G35"/>
    <mergeCell ref="H35:K35"/>
    <mergeCell ref="D36:G36"/>
    <mergeCell ref="H36:K36"/>
    <mergeCell ref="D37:G37"/>
    <mergeCell ref="H37:K37"/>
    <mergeCell ref="D38:G38"/>
    <mergeCell ref="H38:K38"/>
    <mergeCell ref="B40:AG40"/>
    <mergeCell ref="B57:C57"/>
    <mergeCell ref="B49:AG49"/>
    <mergeCell ref="B50:C50"/>
    <mergeCell ref="B51:C51"/>
    <mergeCell ref="B42:C42"/>
    <mergeCell ref="B43:C43"/>
    <mergeCell ref="B44:C44"/>
    <mergeCell ref="B45:C45"/>
    <mergeCell ref="B46:C46"/>
    <mergeCell ref="B47:C47"/>
    <mergeCell ref="B52:C52"/>
    <mergeCell ref="B53:C53"/>
    <mergeCell ref="B54:C54"/>
    <mergeCell ref="B55:C55"/>
    <mergeCell ref="B56:C56"/>
    <mergeCell ref="B89:C89"/>
    <mergeCell ref="B71:C71"/>
    <mergeCell ref="B58:C58"/>
    <mergeCell ref="B61:C61"/>
    <mergeCell ref="B62:C62"/>
    <mergeCell ref="B63:C63"/>
    <mergeCell ref="B64:C64"/>
    <mergeCell ref="B65:C65"/>
    <mergeCell ref="B66:C66"/>
    <mergeCell ref="B67:C67"/>
    <mergeCell ref="B68:C68"/>
    <mergeCell ref="B69:C69"/>
    <mergeCell ref="B70:C70"/>
    <mergeCell ref="B79:C79"/>
    <mergeCell ref="B80:C80"/>
    <mergeCell ref="B81:C81"/>
    <mergeCell ref="B86:C86"/>
    <mergeCell ref="B88:AG88"/>
    <mergeCell ref="B74:C74"/>
    <mergeCell ref="B75:C75"/>
    <mergeCell ref="B76:C76"/>
    <mergeCell ref="B77:C77"/>
    <mergeCell ref="B78:C78"/>
    <mergeCell ref="B98:D98"/>
    <mergeCell ref="E98:F98"/>
    <mergeCell ref="E8:G9"/>
    <mergeCell ref="E10:G13"/>
    <mergeCell ref="H8:J9"/>
    <mergeCell ref="H10:J13"/>
    <mergeCell ref="B91:C91"/>
    <mergeCell ref="B92:C92"/>
    <mergeCell ref="B94:F94"/>
    <mergeCell ref="B95:D95"/>
    <mergeCell ref="E95:F95"/>
    <mergeCell ref="B96:D96"/>
    <mergeCell ref="E96:F96"/>
    <mergeCell ref="B97:D97"/>
    <mergeCell ref="E97:F97"/>
    <mergeCell ref="B90:C90"/>
  </mergeCells>
  <phoneticPr fontId="9" type="noConversion"/>
  <dataValidations count="2">
    <dataValidation type="textLength" allowBlank="1" showErrorMessage="1" errorTitle="Máximo de carácteres" error="Máximo cuatro (4) carácteres en este campo" sqref="Q10">
      <formula1>0</formula1>
      <formula2>4</formula2>
    </dataValidation>
    <dataValidation allowBlank="1" errorTitle="Máximo cuatro (4) carácteres" error="Se excede el máximo de caracteres" sqref="O11:P11 M10:P1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errorTitle="Validar lista" error="Debe tomar opción de la lista" promptTitle="Seleccionar de la lista" prompt="Seleccionar de la lista">
          <x14:formula1>
            <xm:f>DESPLEGABLES!$B$94:$B$95</xm:f>
          </x14:formula1>
          <xm:sqref>B9:C9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7"/>
  <sheetViews>
    <sheetView workbookViewId="0">
      <selection activeCell="G844" sqref="G844"/>
    </sheetView>
  </sheetViews>
  <sheetFormatPr baseColWidth="10" defaultRowHeight="15" x14ac:dyDescent="0.25"/>
  <cols>
    <col min="1" max="1" width="6" style="156" bestFit="1" customWidth="1"/>
    <col min="2" max="2" width="14.85546875" style="164" customWidth="1"/>
    <col min="3" max="3" width="6.7109375" style="156" bestFit="1" customWidth="1"/>
    <col min="4" max="4" width="24.42578125" style="164" bestFit="1" customWidth="1"/>
    <col min="5" max="6" width="11.42578125" style="156"/>
    <col min="7" max="7" width="6" style="161" bestFit="1" customWidth="1"/>
    <col min="8" max="8" width="46.28515625" style="161" bestFit="1" customWidth="1"/>
    <col min="9" max="11" width="11.42578125" style="156"/>
  </cols>
  <sheetData>
    <row r="1" spans="1:8" s="74" customFormat="1" x14ac:dyDescent="0.25">
      <c r="A1" s="75" t="s">
        <v>328</v>
      </c>
      <c r="B1" s="152" t="s">
        <v>330</v>
      </c>
      <c r="C1" s="113" t="s">
        <v>329</v>
      </c>
      <c r="D1" s="123" t="s">
        <v>331</v>
      </c>
      <c r="G1" s="113" t="s">
        <v>328</v>
      </c>
      <c r="H1" s="113" t="s">
        <v>330</v>
      </c>
    </row>
    <row r="2" spans="1:8" x14ac:dyDescent="0.25">
      <c r="A2" s="153">
        <v>5</v>
      </c>
      <c r="B2" s="154" t="s">
        <v>57</v>
      </c>
      <c r="C2" s="153">
        <v>5002</v>
      </c>
      <c r="D2" s="155" t="s">
        <v>332</v>
      </c>
      <c r="G2" s="157">
        <v>91</v>
      </c>
      <c r="H2" s="157" t="s">
        <v>56</v>
      </c>
    </row>
    <row r="3" spans="1:8" x14ac:dyDescent="0.25">
      <c r="A3" s="153">
        <v>54</v>
      </c>
      <c r="B3" s="154" t="s">
        <v>1063</v>
      </c>
      <c r="C3" s="153">
        <v>54003</v>
      </c>
      <c r="D3" s="154" t="s">
        <v>1091</v>
      </c>
      <c r="G3" s="153">
        <v>5</v>
      </c>
      <c r="H3" s="153" t="s">
        <v>57</v>
      </c>
    </row>
    <row r="4" spans="1:8" x14ac:dyDescent="0.25">
      <c r="A4" s="153">
        <v>5</v>
      </c>
      <c r="B4" s="154" t="s">
        <v>57</v>
      </c>
      <c r="C4" s="153">
        <v>5004</v>
      </c>
      <c r="D4" s="154" t="s">
        <v>394</v>
      </c>
      <c r="G4" s="157">
        <v>81</v>
      </c>
      <c r="H4" s="157" t="s">
        <v>58</v>
      </c>
    </row>
    <row r="5" spans="1:8" x14ac:dyDescent="0.25">
      <c r="A5" s="153">
        <v>50</v>
      </c>
      <c r="B5" s="154" t="s">
        <v>74</v>
      </c>
      <c r="C5" s="153">
        <v>50006</v>
      </c>
      <c r="D5" s="154" t="s">
        <v>998</v>
      </c>
      <c r="G5" s="157">
        <v>88</v>
      </c>
      <c r="H5" s="157" t="s">
        <v>1334</v>
      </c>
    </row>
    <row r="6" spans="1:8" x14ac:dyDescent="0.25">
      <c r="A6" s="153">
        <v>27</v>
      </c>
      <c r="B6" s="154" t="s">
        <v>67</v>
      </c>
      <c r="C6" s="153">
        <v>27006</v>
      </c>
      <c r="D6" s="154" t="s">
        <v>889</v>
      </c>
      <c r="G6" s="153">
        <v>8</v>
      </c>
      <c r="H6" s="153" t="s">
        <v>59</v>
      </c>
    </row>
    <row r="7" spans="1:8" x14ac:dyDescent="0.25">
      <c r="A7" s="153">
        <v>41</v>
      </c>
      <c r="B7" s="154" t="s">
        <v>72</v>
      </c>
      <c r="C7" s="153">
        <v>41006</v>
      </c>
      <c r="D7" s="154" t="s">
        <v>910</v>
      </c>
      <c r="G7" s="153">
        <v>11</v>
      </c>
      <c r="H7" s="153" t="s">
        <v>477</v>
      </c>
    </row>
    <row r="8" spans="1:8" x14ac:dyDescent="0.25">
      <c r="A8" s="153">
        <v>13</v>
      </c>
      <c r="B8" s="154" t="s">
        <v>60</v>
      </c>
      <c r="C8" s="153">
        <v>13006</v>
      </c>
      <c r="D8" s="154" t="s">
        <v>483</v>
      </c>
      <c r="G8" s="153">
        <v>13</v>
      </c>
      <c r="H8" s="153" t="s">
        <v>60</v>
      </c>
    </row>
    <row r="9" spans="1:8" x14ac:dyDescent="0.25">
      <c r="A9" s="153">
        <v>41</v>
      </c>
      <c r="B9" s="154" t="s">
        <v>72</v>
      </c>
      <c r="C9" s="153">
        <v>41013</v>
      </c>
      <c r="D9" s="154" t="s">
        <v>911</v>
      </c>
      <c r="G9" s="153">
        <v>15</v>
      </c>
      <c r="H9" s="153" t="s">
        <v>61</v>
      </c>
    </row>
    <row r="10" spans="1:8" x14ac:dyDescent="0.25">
      <c r="A10" s="153">
        <v>25</v>
      </c>
      <c r="B10" s="154" t="s">
        <v>69</v>
      </c>
      <c r="C10" s="153">
        <v>25001</v>
      </c>
      <c r="D10" s="154" t="s">
        <v>878</v>
      </c>
      <c r="G10" s="153">
        <v>17</v>
      </c>
      <c r="H10" s="153" t="s">
        <v>62</v>
      </c>
    </row>
    <row r="11" spans="1:8" x14ac:dyDescent="0.25">
      <c r="A11" s="153">
        <v>20</v>
      </c>
      <c r="B11" s="154" t="s">
        <v>66</v>
      </c>
      <c r="C11" s="153">
        <v>20011</v>
      </c>
      <c r="D11" s="154" t="s">
        <v>718</v>
      </c>
      <c r="G11" s="153">
        <v>18</v>
      </c>
      <c r="H11" s="153" t="s">
        <v>63</v>
      </c>
    </row>
    <row r="12" spans="1:8" x14ac:dyDescent="0.25">
      <c r="A12" s="153">
        <v>68</v>
      </c>
      <c r="B12" s="154" t="s">
        <v>79</v>
      </c>
      <c r="C12" s="153">
        <v>68013</v>
      </c>
      <c r="D12" s="154" t="s">
        <v>1124</v>
      </c>
      <c r="G12" s="157">
        <v>85</v>
      </c>
      <c r="H12" s="157" t="s">
        <v>64</v>
      </c>
    </row>
    <row r="13" spans="1:8" x14ac:dyDescent="0.25">
      <c r="A13" s="153">
        <v>17</v>
      </c>
      <c r="B13" s="154" t="s">
        <v>62</v>
      </c>
      <c r="C13" s="153">
        <v>17013</v>
      </c>
      <c r="D13" s="154" t="s">
        <v>642</v>
      </c>
      <c r="G13" s="153">
        <v>19</v>
      </c>
      <c r="H13" s="153" t="s">
        <v>65</v>
      </c>
    </row>
    <row r="14" spans="1:8" x14ac:dyDescent="0.25">
      <c r="A14" s="157">
        <v>85</v>
      </c>
      <c r="B14" s="158" t="s">
        <v>64</v>
      </c>
      <c r="C14" s="157">
        <v>85010</v>
      </c>
      <c r="D14" s="158" t="s">
        <v>1308</v>
      </c>
      <c r="G14" s="153">
        <v>20</v>
      </c>
      <c r="H14" s="153" t="s">
        <v>66</v>
      </c>
    </row>
    <row r="15" spans="1:8" x14ac:dyDescent="0.25">
      <c r="A15" s="153">
        <v>20</v>
      </c>
      <c r="B15" s="154" t="s">
        <v>66</v>
      </c>
      <c r="C15" s="153">
        <v>20013</v>
      </c>
      <c r="D15" s="154" t="s">
        <v>731</v>
      </c>
      <c r="G15" s="153">
        <v>27</v>
      </c>
      <c r="H15" s="153" t="s">
        <v>67</v>
      </c>
    </row>
    <row r="16" spans="1:8" x14ac:dyDescent="0.25">
      <c r="A16" s="153">
        <v>41</v>
      </c>
      <c r="B16" s="154" t="s">
        <v>72</v>
      </c>
      <c r="C16" s="153">
        <v>41016</v>
      </c>
      <c r="D16" s="154" t="s">
        <v>912</v>
      </c>
      <c r="G16" s="153">
        <v>23</v>
      </c>
      <c r="H16" s="153" t="s">
        <v>68</v>
      </c>
    </row>
    <row r="17" spans="1:8" x14ac:dyDescent="0.25">
      <c r="A17" s="153">
        <v>25</v>
      </c>
      <c r="B17" s="154" t="s">
        <v>69</v>
      </c>
      <c r="C17" s="153">
        <v>25019</v>
      </c>
      <c r="D17" s="154" t="s">
        <v>873</v>
      </c>
      <c r="G17" s="153">
        <v>25</v>
      </c>
      <c r="H17" s="153" t="s">
        <v>69</v>
      </c>
    </row>
    <row r="18" spans="1:8" x14ac:dyDescent="0.25">
      <c r="A18" s="153">
        <v>52</v>
      </c>
      <c r="B18" s="154" t="s">
        <v>63</v>
      </c>
      <c r="C18" s="153">
        <v>18029</v>
      </c>
      <c r="D18" s="154" t="s">
        <v>671</v>
      </c>
      <c r="G18" s="157">
        <v>94</v>
      </c>
      <c r="H18" s="157" t="s">
        <v>70</v>
      </c>
    </row>
    <row r="19" spans="1:8" x14ac:dyDescent="0.25">
      <c r="A19" s="157">
        <v>76</v>
      </c>
      <c r="B19" s="158" t="s">
        <v>1266</v>
      </c>
      <c r="C19" s="157">
        <v>76020</v>
      </c>
      <c r="D19" s="158" t="s">
        <v>1282</v>
      </c>
      <c r="G19" s="157">
        <v>95</v>
      </c>
      <c r="H19" s="157" t="s">
        <v>71</v>
      </c>
    </row>
    <row r="20" spans="1:8" x14ac:dyDescent="0.25">
      <c r="A20" s="153">
        <v>52</v>
      </c>
      <c r="B20" s="154" t="s">
        <v>75</v>
      </c>
      <c r="C20" s="153">
        <v>52022</v>
      </c>
      <c r="D20" s="154" t="s">
        <v>1040</v>
      </c>
      <c r="G20" s="153">
        <v>41</v>
      </c>
      <c r="H20" s="153" t="s">
        <v>72</v>
      </c>
    </row>
    <row r="21" spans="1:8" x14ac:dyDescent="0.25">
      <c r="A21" s="153">
        <v>5</v>
      </c>
      <c r="B21" s="154" t="s">
        <v>57</v>
      </c>
      <c r="C21" s="153">
        <v>5021</v>
      </c>
      <c r="D21" s="154" t="s">
        <v>448</v>
      </c>
      <c r="G21" s="153">
        <v>44</v>
      </c>
      <c r="H21" s="153" t="s">
        <v>944</v>
      </c>
    </row>
    <row r="22" spans="1:8" x14ac:dyDescent="0.25">
      <c r="A22" s="153">
        <v>47</v>
      </c>
      <c r="B22" s="154" t="s">
        <v>73</v>
      </c>
      <c r="C22" s="153">
        <v>47030</v>
      </c>
      <c r="D22" s="154" t="s">
        <v>958</v>
      </c>
      <c r="G22" s="153">
        <v>47</v>
      </c>
      <c r="H22" s="153" t="s">
        <v>73</v>
      </c>
    </row>
    <row r="23" spans="1:8" x14ac:dyDescent="0.25">
      <c r="A23" s="153">
        <v>41</v>
      </c>
      <c r="B23" s="154" t="s">
        <v>72</v>
      </c>
      <c r="C23" s="153">
        <v>41020</v>
      </c>
      <c r="D23" s="154" t="s">
        <v>913</v>
      </c>
      <c r="G23" s="153">
        <v>50</v>
      </c>
      <c r="H23" s="153" t="s">
        <v>74</v>
      </c>
    </row>
    <row r="24" spans="1:8" x14ac:dyDescent="0.25">
      <c r="A24" s="153">
        <v>19</v>
      </c>
      <c r="B24" s="154" t="s">
        <v>65</v>
      </c>
      <c r="C24" s="153">
        <v>19022</v>
      </c>
      <c r="D24" s="154" t="s">
        <v>683</v>
      </c>
      <c r="G24" s="153">
        <v>52</v>
      </c>
      <c r="H24" s="153" t="s">
        <v>75</v>
      </c>
    </row>
    <row r="25" spans="1:8" x14ac:dyDescent="0.25">
      <c r="A25" s="153">
        <v>15</v>
      </c>
      <c r="B25" s="154" t="s">
        <v>61</v>
      </c>
      <c r="C25" s="153">
        <v>15022</v>
      </c>
      <c r="D25" s="154" t="s">
        <v>636</v>
      </c>
      <c r="G25" s="153">
        <v>54</v>
      </c>
      <c r="H25" s="153" t="s">
        <v>1063</v>
      </c>
    </row>
    <row r="26" spans="1:8" x14ac:dyDescent="0.25">
      <c r="A26" s="153">
        <v>73</v>
      </c>
      <c r="B26" s="154" t="s">
        <v>81</v>
      </c>
      <c r="C26" s="153">
        <v>73024</v>
      </c>
      <c r="D26" s="154" t="s">
        <v>1222</v>
      </c>
      <c r="G26" s="157">
        <v>86</v>
      </c>
      <c r="H26" s="157" t="s">
        <v>76</v>
      </c>
    </row>
    <row r="27" spans="1:8" x14ac:dyDescent="0.25">
      <c r="A27" s="153">
        <v>41</v>
      </c>
      <c r="B27" s="154" t="s">
        <v>72</v>
      </c>
      <c r="C27" s="153">
        <v>41026</v>
      </c>
      <c r="D27" s="154" t="s">
        <v>914</v>
      </c>
      <c r="G27" s="153">
        <v>63</v>
      </c>
      <c r="H27" s="153" t="s">
        <v>77</v>
      </c>
    </row>
    <row r="28" spans="1:8" x14ac:dyDescent="0.25">
      <c r="A28" s="153">
        <v>27</v>
      </c>
      <c r="B28" s="154" t="s">
        <v>67</v>
      </c>
      <c r="C28" s="153">
        <v>27025</v>
      </c>
      <c r="D28" s="154" t="s">
        <v>887</v>
      </c>
      <c r="G28" s="153">
        <v>66</v>
      </c>
      <c r="H28" s="153" t="s">
        <v>78</v>
      </c>
    </row>
    <row r="29" spans="1:8" x14ac:dyDescent="0.25">
      <c r="A29" s="153">
        <v>13</v>
      </c>
      <c r="B29" s="154" t="s">
        <v>60</v>
      </c>
      <c r="C29" s="153">
        <v>13030</v>
      </c>
      <c r="D29" s="154" t="s">
        <v>516</v>
      </c>
      <c r="G29" s="153">
        <v>68</v>
      </c>
      <c r="H29" s="153" t="s">
        <v>79</v>
      </c>
    </row>
    <row r="30" spans="1:8" x14ac:dyDescent="0.25">
      <c r="A30" s="153">
        <v>73</v>
      </c>
      <c r="B30" s="154" t="s">
        <v>81</v>
      </c>
      <c r="C30" s="153">
        <v>73026</v>
      </c>
      <c r="D30" s="154" t="s">
        <v>1223</v>
      </c>
      <c r="G30" s="153">
        <v>70</v>
      </c>
      <c r="H30" s="153" t="s">
        <v>80</v>
      </c>
    </row>
    <row r="31" spans="1:8" x14ac:dyDescent="0.25">
      <c r="A31" s="153">
        <v>5</v>
      </c>
      <c r="B31" s="154" t="s">
        <v>57</v>
      </c>
      <c r="C31" s="153">
        <v>5030</v>
      </c>
      <c r="D31" s="154" t="s">
        <v>399</v>
      </c>
      <c r="G31" s="153">
        <v>73</v>
      </c>
      <c r="H31" s="153" t="s">
        <v>81</v>
      </c>
    </row>
    <row r="32" spans="1:8" x14ac:dyDescent="0.25">
      <c r="A32" s="153">
        <v>5</v>
      </c>
      <c r="B32" s="154" t="s">
        <v>57</v>
      </c>
      <c r="C32" s="153">
        <v>5031</v>
      </c>
      <c r="D32" s="154" t="s">
        <v>334</v>
      </c>
      <c r="G32" s="157">
        <v>76</v>
      </c>
      <c r="H32" s="157" t="s">
        <v>1266</v>
      </c>
    </row>
    <row r="33" spans="1:8" x14ac:dyDescent="0.25">
      <c r="A33" s="153">
        <v>73</v>
      </c>
      <c r="B33" s="154" t="s">
        <v>81</v>
      </c>
      <c r="C33" s="153">
        <v>73030</v>
      </c>
      <c r="D33" s="154" t="s">
        <v>1224</v>
      </c>
      <c r="G33" s="157">
        <v>97</v>
      </c>
      <c r="H33" s="157" t="s">
        <v>82</v>
      </c>
    </row>
    <row r="34" spans="1:8" x14ac:dyDescent="0.25">
      <c r="A34" s="153">
        <v>25</v>
      </c>
      <c r="B34" s="154" t="s">
        <v>69</v>
      </c>
      <c r="C34" s="153">
        <v>25035</v>
      </c>
      <c r="D34" s="154" t="s">
        <v>771</v>
      </c>
      <c r="G34" s="157">
        <v>99</v>
      </c>
      <c r="H34" s="157" t="s">
        <v>83</v>
      </c>
    </row>
    <row r="35" spans="1:8" x14ac:dyDescent="0.25">
      <c r="A35" s="153">
        <v>52</v>
      </c>
      <c r="B35" s="154" t="s">
        <v>75</v>
      </c>
      <c r="C35" s="153">
        <v>52036</v>
      </c>
      <c r="D35" s="154" t="s">
        <v>1045</v>
      </c>
      <c r="G35" s="159"/>
      <c r="H35" s="160"/>
    </row>
    <row r="36" spans="1:8" x14ac:dyDescent="0.25">
      <c r="A36" s="157">
        <v>76</v>
      </c>
      <c r="B36" s="158" t="s">
        <v>1266</v>
      </c>
      <c r="C36" s="157">
        <v>76036</v>
      </c>
      <c r="D36" s="158" t="s">
        <v>1281</v>
      </c>
    </row>
    <row r="37" spans="1:8" x14ac:dyDescent="0.25">
      <c r="A37" s="153">
        <v>5</v>
      </c>
      <c r="B37" s="154" t="s">
        <v>57</v>
      </c>
      <c r="C37" s="153">
        <v>5034</v>
      </c>
      <c r="D37" s="154" t="s">
        <v>335</v>
      </c>
    </row>
    <row r="38" spans="1:8" x14ac:dyDescent="0.25">
      <c r="A38" s="153">
        <v>5</v>
      </c>
      <c r="B38" s="154" t="s">
        <v>57</v>
      </c>
      <c r="C38" s="153">
        <v>5036</v>
      </c>
      <c r="D38" s="154" t="s">
        <v>415</v>
      </c>
    </row>
    <row r="39" spans="1:8" x14ac:dyDescent="0.25">
      <c r="A39" s="153">
        <v>5</v>
      </c>
      <c r="B39" s="154" t="s">
        <v>57</v>
      </c>
      <c r="C39" s="153">
        <v>5038</v>
      </c>
      <c r="D39" s="154" t="s">
        <v>336</v>
      </c>
    </row>
    <row r="40" spans="1:8" x14ac:dyDescent="0.25">
      <c r="A40" s="153">
        <v>25</v>
      </c>
      <c r="B40" s="154" t="s">
        <v>69</v>
      </c>
      <c r="C40" s="153">
        <v>25040</v>
      </c>
      <c r="D40" s="154" t="s">
        <v>772</v>
      </c>
    </row>
    <row r="41" spans="1:8" x14ac:dyDescent="0.25">
      <c r="A41" s="153">
        <v>5</v>
      </c>
      <c r="B41" s="154" t="s">
        <v>57</v>
      </c>
      <c r="C41" s="153">
        <v>5040</v>
      </c>
      <c r="D41" s="154" t="s">
        <v>380</v>
      </c>
    </row>
    <row r="42" spans="1:8" x14ac:dyDescent="0.25">
      <c r="A42" s="153">
        <v>17</v>
      </c>
      <c r="B42" s="154" t="s">
        <v>62</v>
      </c>
      <c r="C42" s="153">
        <v>17042</v>
      </c>
      <c r="D42" s="154" t="s">
        <v>643</v>
      </c>
    </row>
    <row r="43" spans="1:8" x14ac:dyDescent="0.25">
      <c r="A43" s="157">
        <v>76</v>
      </c>
      <c r="B43" s="158" t="s">
        <v>1266</v>
      </c>
      <c r="C43" s="157">
        <v>76041</v>
      </c>
      <c r="D43" s="158" t="s">
        <v>1268</v>
      </c>
    </row>
    <row r="44" spans="1:8" x14ac:dyDescent="0.25">
      <c r="A44" s="153">
        <v>5</v>
      </c>
      <c r="B44" s="154" t="s">
        <v>57</v>
      </c>
      <c r="C44" s="153">
        <v>5044</v>
      </c>
      <c r="D44" s="154" t="s">
        <v>377</v>
      </c>
    </row>
    <row r="45" spans="1:8" x14ac:dyDescent="0.25">
      <c r="A45" s="153">
        <v>73</v>
      </c>
      <c r="B45" s="154" t="s">
        <v>81</v>
      </c>
      <c r="C45" s="153">
        <v>73043</v>
      </c>
      <c r="D45" s="154" t="s">
        <v>1247</v>
      </c>
    </row>
    <row r="46" spans="1:8" x14ac:dyDescent="0.25">
      <c r="A46" s="153">
        <v>5</v>
      </c>
      <c r="B46" s="154" t="s">
        <v>57</v>
      </c>
      <c r="C46" s="153">
        <v>5045</v>
      </c>
      <c r="D46" s="154" t="s">
        <v>389</v>
      </c>
    </row>
    <row r="47" spans="1:8" x14ac:dyDescent="0.25">
      <c r="A47" s="153">
        <v>66</v>
      </c>
      <c r="B47" s="154" t="s">
        <v>78</v>
      </c>
      <c r="C47" s="153">
        <v>66045</v>
      </c>
      <c r="D47" s="154" t="s">
        <v>1112</v>
      </c>
    </row>
    <row r="48" spans="1:8" x14ac:dyDescent="0.25">
      <c r="A48" s="153">
        <v>25</v>
      </c>
      <c r="B48" s="154" t="s">
        <v>69</v>
      </c>
      <c r="C48" s="153">
        <v>25599</v>
      </c>
      <c r="D48" s="154" t="s">
        <v>773</v>
      </c>
    </row>
    <row r="49" spans="1:4" x14ac:dyDescent="0.25">
      <c r="A49" s="153">
        <v>15</v>
      </c>
      <c r="B49" s="154" t="s">
        <v>61</v>
      </c>
      <c r="C49" s="153">
        <v>15047</v>
      </c>
      <c r="D49" s="154" t="s">
        <v>641</v>
      </c>
    </row>
    <row r="50" spans="1:4" x14ac:dyDescent="0.25">
      <c r="A50" s="153">
        <v>47</v>
      </c>
      <c r="B50" s="154" t="s">
        <v>73</v>
      </c>
      <c r="C50" s="153">
        <v>47053</v>
      </c>
      <c r="D50" s="154" t="s">
        <v>959</v>
      </c>
    </row>
    <row r="51" spans="1:4" x14ac:dyDescent="0.25">
      <c r="A51" s="153">
        <v>17</v>
      </c>
      <c r="B51" s="154" t="s">
        <v>62</v>
      </c>
      <c r="C51" s="153">
        <v>17050</v>
      </c>
      <c r="D51" s="154" t="s">
        <v>644</v>
      </c>
    </row>
    <row r="52" spans="1:4" x14ac:dyDescent="0.25">
      <c r="A52" s="153">
        <v>68</v>
      </c>
      <c r="B52" s="154" t="s">
        <v>79</v>
      </c>
      <c r="C52" s="153">
        <v>68051</v>
      </c>
      <c r="D52" s="154" t="s">
        <v>1125</v>
      </c>
    </row>
    <row r="53" spans="1:4" x14ac:dyDescent="0.25">
      <c r="A53" s="157">
        <v>81</v>
      </c>
      <c r="B53" s="158" t="s">
        <v>58</v>
      </c>
      <c r="C53" s="157">
        <v>81001</v>
      </c>
      <c r="D53" s="158" t="s">
        <v>58</v>
      </c>
    </row>
    <row r="54" spans="1:4" x14ac:dyDescent="0.25">
      <c r="A54" s="157">
        <v>81</v>
      </c>
      <c r="B54" s="158" t="s">
        <v>58</v>
      </c>
      <c r="C54" s="157">
        <v>81065</v>
      </c>
      <c r="D54" s="158" t="s">
        <v>1302</v>
      </c>
    </row>
    <row r="55" spans="1:4" x14ac:dyDescent="0.25">
      <c r="A55" s="153">
        <v>25</v>
      </c>
      <c r="B55" s="154" t="s">
        <v>69</v>
      </c>
      <c r="C55" s="153">
        <v>25053</v>
      </c>
      <c r="D55" s="154" t="s">
        <v>780</v>
      </c>
    </row>
    <row r="56" spans="1:4" x14ac:dyDescent="0.25">
      <c r="A56" s="153">
        <v>52</v>
      </c>
      <c r="B56" s="154" t="s">
        <v>75</v>
      </c>
      <c r="C56" s="153">
        <v>52051</v>
      </c>
      <c r="D56" s="154" t="s">
        <v>1013</v>
      </c>
    </row>
    <row r="57" spans="1:4" x14ac:dyDescent="0.25">
      <c r="A57" s="153">
        <v>54</v>
      </c>
      <c r="B57" s="154" t="s">
        <v>1063</v>
      </c>
      <c r="C57" s="153">
        <v>54051</v>
      </c>
      <c r="D57" s="154" t="s">
        <v>1064</v>
      </c>
    </row>
    <row r="58" spans="1:4" x14ac:dyDescent="0.25">
      <c r="A58" s="153">
        <v>5</v>
      </c>
      <c r="B58" s="154" t="s">
        <v>57</v>
      </c>
      <c r="C58" s="153">
        <v>5051</v>
      </c>
      <c r="D58" s="154" t="s">
        <v>337</v>
      </c>
    </row>
    <row r="59" spans="1:4" x14ac:dyDescent="0.25">
      <c r="A59" s="153">
        <v>15</v>
      </c>
      <c r="B59" s="154" t="s">
        <v>61</v>
      </c>
      <c r="C59" s="153">
        <v>15051</v>
      </c>
      <c r="D59" s="154" t="s">
        <v>629</v>
      </c>
    </row>
    <row r="60" spans="1:4" x14ac:dyDescent="0.25">
      <c r="A60" s="153">
        <v>13</v>
      </c>
      <c r="B60" s="154" t="s">
        <v>60</v>
      </c>
      <c r="C60" s="153">
        <v>13042</v>
      </c>
      <c r="D60" s="154" t="s">
        <v>514</v>
      </c>
    </row>
    <row r="61" spans="1:4" x14ac:dyDescent="0.25">
      <c r="A61" s="153">
        <v>5</v>
      </c>
      <c r="B61" s="154" t="s">
        <v>57</v>
      </c>
      <c r="C61" s="153">
        <v>5055</v>
      </c>
      <c r="D61" s="154" t="s">
        <v>338</v>
      </c>
    </row>
    <row r="62" spans="1:4" x14ac:dyDescent="0.25">
      <c r="A62" s="153">
        <v>19</v>
      </c>
      <c r="B62" s="154" t="s">
        <v>73</v>
      </c>
      <c r="C62" s="153">
        <v>47058</v>
      </c>
      <c r="D62" s="154" t="s">
        <v>964</v>
      </c>
    </row>
    <row r="63" spans="1:4" x14ac:dyDescent="0.25">
      <c r="A63" s="157">
        <v>76</v>
      </c>
      <c r="B63" s="154" t="s">
        <v>60</v>
      </c>
      <c r="C63" s="153">
        <v>13052</v>
      </c>
      <c r="D63" s="154" t="s">
        <v>488</v>
      </c>
    </row>
    <row r="64" spans="1:4" x14ac:dyDescent="0.25">
      <c r="A64" s="153">
        <v>13</v>
      </c>
      <c r="B64" s="154" t="s">
        <v>77</v>
      </c>
      <c r="C64" s="153">
        <v>63001</v>
      </c>
      <c r="D64" s="154" t="s">
        <v>339</v>
      </c>
    </row>
    <row r="65" spans="1:4" x14ac:dyDescent="0.25">
      <c r="A65" s="153">
        <v>5</v>
      </c>
      <c r="B65" s="154" t="s">
        <v>81</v>
      </c>
      <c r="C65" s="153">
        <v>73055</v>
      </c>
      <c r="D65" s="154" t="s">
        <v>1221</v>
      </c>
    </row>
    <row r="66" spans="1:4" x14ac:dyDescent="0.25">
      <c r="A66" s="153">
        <v>63</v>
      </c>
      <c r="B66" s="154" t="s">
        <v>60</v>
      </c>
      <c r="C66" s="153">
        <v>13062</v>
      </c>
      <c r="D66" s="154" t="s">
        <v>502</v>
      </c>
    </row>
    <row r="67" spans="1:4" x14ac:dyDescent="0.25">
      <c r="A67" s="153">
        <v>73</v>
      </c>
      <c r="B67" s="154" t="s">
        <v>66</v>
      </c>
      <c r="C67" s="153">
        <v>20032</v>
      </c>
      <c r="D67" s="154" t="s">
        <v>719</v>
      </c>
    </row>
    <row r="68" spans="1:4" x14ac:dyDescent="0.25">
      <c r="A68" s="153">
        <v>13</v>
      </c>
      <c r="B68" s="154" t="s">
        <v>81</v>
      </c>
      <c r="C68" s="153">
        <v>73067</v>
      </c>
      <c r="D68" s="154" t="s">
        <v>1225</v>
      </c>
    </row>
    <row r="69" spans="1:4" x14ac:dyDescent="0.25">
      <c r="A69" s="153">
        <v>20</v>
      </c>
      <c r="B69" s="154" t="s">
        <v>67</v>
      </c>
      <c r="C69" s="153">
        <v>27050</v>
      </c>
      <c r="D69" s="154" t="s">
        <v>900</v>
      </c>
    </row>
    <row r="70" spans="1:4" x14ac:dyDescent="0.25">
      <c r="A70" s="153">
        <v>73</v>
      </c>
      <c r="B70" s="154" t="s">
        <v>68</v>
      </c>
      <c r="C70" s="153">
        <v>23068</v>
      </c>
      <c r="D70" s="154" t="s">
        <v>751</v>
      </c>
    </row>
    <row r="71" spans="1:4" x14ac:dyDescent="0.25">
      <c r="A71" s="153">
        <v>27</v>
      </c>
      <c r="B71" s="154" t="s">
        <v>67</v>
      </c>
      <c r="C71" s="153">
        <v>27073</v>
      </c>
      <c r="D71" s="154" t="s">
        <v>886</v>
      </c>
    </row>
    <row r="72" spans="1:4" x14ac:dyDescent="0.25">
      <c r="A72" s="153">
        <v>23</v>
      </c>
      <c r="B72" s="154" t="s">
        <v>67</v>
      </c>
      <c r="C72" s="153">
        <v>27075</v>
      </c>
      <c r="D72" s="154" t="s">
        <v>890</v>
      </c>
    </row>
    <row r="73" spans="1:4" x14ac:dyDescent="0.25">
      <c r="A73" s="153">
        <v>27</v>
      </c>
      <c r="B73" s="154" t="s">
        <v>67</v>
      </c>
      <c r="C73" s="153">
        <v>27077</v>
      </c>
      <c r="D73" s="154" t="s">
        <v>884</v>
      </c>
    </row>
    <row r="74" spans="1:4" x14ac:dyDescent="0.25">
      <c r="A74" s="153">
        <v>27</v>
      </c>
      <c r="B74" s="154" t="s">
        <v>65</v>
      </c>
      <c r="C74" s="153">
        <v>19075</v>
      </c>
      <c r="D74" s="154" t="s">
        <v>684</v>
      </c>
    </row>
    <row r="75" spans="1:4" x14ac:dyDescent="0.25">
      <c r="A75" s="153">
        <v>19</v>
      </c>
      <c r="B75" s="154" t="s">
        <v>59</v>
      </c>
      <c r="C75" s="153">
        <v>8078</v>
      </c>
      <c r="D75" s="154" t="s">
        <v>466</v>
      </c>
    </row>
    <row r="76" spans="1:4" x14ac:dyDescent="0.25">
      <c r="A76" s="153">
        <v>66</v>
      </c>
      <c r="B76" s="154" t="s">
        <v>72</v>
      </c>
      <c r="C76" s="153">
        <v>41078</v>
      </c>
      <c r="D76" s="154" t="s">
        <v>915</v>
      </c>
    </row>
    <row r="77" spans="1:4" x14ac:dyDescent="0.25">
      <c r="A77" s="153">
        <v>8</v>
      </c>
      <c r="B77" s="154" t="s">
        <v>75</v>
      </c>
      <c r="C77" s="153">
        <v>52079</v>
      </c>
      <c r="D77" s="154" t="s">
        <v>1024</v>
      </c>
    </row>
    <row r="78" spans="1:4" x14ac:dyDescent="0.25">
      <c r="A78" s="153">
        <v>52</v>
      </c>
      <c r="B78" s="154" t="s">
        <v>79</v>
      </c>
      <c r="C78" s="153">
        <v>68077</v>
      </c>
      <c r="D78" s="154" t="s">
        <v>342</v>
      </c>
    </row>
    <row r="79" spans="1:4" x14ac:dyDescent="0.25">
      <c r="A79" s="153">
        <v>5</v>
      </c>
      <c r="B79" s="154" t="s">
        <v>79</v>
      </c>
      <c r="C79" s="153">
        <v>68079</v>
      </c>
      <c r="D79" s="154" t="s">
        <v>1127</v>
      </c>
    </row>
    <row r="80" spans="1:4" x14ac:dyDescent="0.25">
      <c r="A80" s="153">
        <v>68</v>
      </c>
      <c r="B80" s="154" t="s">
        <v>74</v>
      </c>
      <c r="C80" s="153">
        <v>50110</v>
      </c>
      <c r="D80" s="154" t="s">
        <v>990</v>
      </c>
    </row>
    <row r="81" spans="1:4" x14ac:dyDescent="0.25">
      <c r="A81" s="153">
        <v>68</v>
      </c>
      <c r="B81" s="154" t="s">
        <v>79</v>
      </c>
      <c r="C81" s="153">
        <v>68081</v>
      </c>
      <c r="D81" s="154" t="s">
        <v>1128</v>
      </c>
    </row>
    <row r="82" spans="1:4" x14ac:dyDescent="0.25">
      <c r="A82" s="153">
        <v>50</v>
      </c>
      <c r="B82" s="154" t="s">
        <v>944</v>
      </c>
      <c r="C82" s="153">
        <v>44078</v>
      </c>
      <c r="D82" s="154" t="s">
        <v>945</v>
      </c>
    </row>
    <row r="83" spans="1:4" x14ac:dyDescent="0.25">
      <c r="A83" s="153">
        <v>68</v>
      </c>
      <c r="B83" s="154" t="s">
        <v>60</v>
      </c>
      <c r="C83" s="153">
        <v>13074</v>
      </c>
      <c r="D83" s="154" t="s">
        <v>492</v>
      </c>
    </row>
    <row r="84" spans="1:4" x14ac:dyDescent="0.25">
      <c r="A84" s="153">
        <v>44</v>
      </c>
      <c r="B84" s="158" t="s">
        <v>70</v>
      </c>
      <c r="C84" s="157">
        <v>94343</v>
      </c>
      <c r="D84" s="158" t="s">
        <v>1350</v>
      </c>
    </row>
    <row r="85" spans="1:4" x14ac:dyDescent="0.25">
      <c r="A85" s="153">
        <v>13</v>
      </c>
      <c r="B85" s="154" t="s">
        <v>59</v>
      </c>
      <c r="C85" s="153">
        <v>8001</v>
      </c>
      <c r="D85" s="154" t="s">
        <v>473</v>
      </c>
    </row>
    <row r="86" spans="1:4" x14ac:dyDescent="0.25">
      <c r="A86" s="157">
        <v>94</v>
      </c>
      <c r="B86" s="154" t="s">
        <v>66</v>
      </c>
      <c r="C86" s="153">
        <v>20045</v>
      </c>
      <c r="D86" s="154" t="s">
        <v>721</v>
      </c>
    </row>
    <row r="87" spans="1:4" x14ac:dyDescent="0.25">
      <c r="A87" s="153">
        <v>8</v>
      </c>
      <c r="B87" s="154" t="s">
        <v>62</v>
      </c>
      <c r="C87" s="153">
        <v>17088</v>
      </c>
      <c r="D87" s="154" t="s">
        <v>646</v>
      </c>
    </row>
    <row r="88" spans="1:4" x14ac:dyDescent="0.25">
      <c r="A88" s="153">
        <v>20</v>
      </c>
      <c r="B88" s="154" t="s">
        <v>61</v>
      </c>
      <c r="C88" s="153">
        <v>15087</v>
      </c>
      <c r="D88" s="154" t="s">
        <v>621</v>
      </c>
    </row>
    <row r="89" spans="1:4" x14ac:dyDescent="0.25">
      <c r="A89" s="153">
        <v>15</v>
      </c>
      <c r="B89" s="154" t="s">
        <v>63</v>
      </c>
      <c r="C89" s="153">
        <v>18094</v>
      </c>
      <c r="D89" s="154" t="s">
        <v>673</v>
      </c>
    </row>
    <row r="90" spans="1:4" x14ac:dyDescent="0.25">
      <c r="A90" s="153">
        <v>52</v>
      </c>
      <c r="B90" s="154" t="s">
        <v>78</v>
      </c>
      <c r="C90" s="153">
        <v>66088</v>
      </c>
      <c r="D90" s="154" t="s">
        <v>1118</v>
      </c>
    </row>
    <row r="91" spans="1:4" x14ac:dyDescent="0.25">
      <c r="A91" s="153">
        <v>18</v>
      </c>
      <c r="B91" s="154" t="s">
        <v>57</v>
      </c>
      <c r="C91" s="153">
        <v>5088</v>
      </c>
      <c r="D91" s="154" t="s">
        <v>344</v>
      </c>
    </row>
    <row r="92" spans="1:4" x14ac:dyDescent="0.25">
      <c r="A92" s="153">
        <v>66</v>
      </c>
      <c r="B92" s="154" t="s">
        <v>57</v>
      </c>
      <c r="C92" s="153">
        <v>5086</v>
      </c>
      <c r="D92" s="154" t="s">
        <v>345</v>
      </c>
    </row>
    <row r="93" spans="1:4" x14ac:dyDescent="0.25">
      <c r="A93" s="153">
        <v>5</v>
      </c>
      <c r="B93" s="154" t="s">
        <v>69</v>
      </c>
      <c r="C93" s="153">
        <v>25086</v>
      </c>
      <c r="D93" s="154" t="s">
        <v>850</v>
      </c>
    </row>
    <row r="94" spans="1:4" x14ac:dyDescent="0.25">
      <c r="A94" s="153">
        <v>5</v>
      </c>
      <c r="B94" s="154" t="s">
        <v>61</v>
      </c>
      <c r="C94" s="153">
        <v>15090</v>
      </c>
      <c r="D94" s="154" t="s">
        <v>611</v>
      </c>
    </row>
    <row r="95" spans="1:4" x14ac:dyDescent="0.25">
      <c r="A95" s="153">
        <v>25</v>
      </c>
      <c r="B95" s="154" t="s">
        <v>57</v>
      </c>
      <c r="C95" s="153">
        <v>5091</v>
      </c>
      <c r="D95" s="154" t="s">
        <v>346</v>
      </c>
    </row>
    <row r="96" spans="1:4" x14ac:dyDescent="0.25">
      <c r="A96" s="153">
        <v>15</v>
      </c>
      <c r="B96" s="154" t="s">
        <v>61</v>
      </c>
      <c r="C96" s="153">
        <v>15092</v>
      </c>
      <c r="D96" s="154" t="s">
        <v>546</v>
      </c>
    </row>
    <row r="97" spans="1:4" x14ac:dyDescent="0.25">
      <c r="A97" s="153">
        <v>5</v>
      </c>
      <c r="B97" s="154" t="s">
        <v>57</v>
      </c>
      <c r="C97" s="153">
        <v>5093</v>
      </c>
      <c r="D97" s="154" t="s">
        <v>347</v>
      </c>
    </row>
    <row r="98" spans="1:4" x14ac:dyDescent="0.25">
      <c r="A98" s="153">
        <v>5</v>
      </c>
      <c r="B98" s="154" t="s">
        <v>69</v>
      </c>
      <c r="C98" s="153">
        <v>25095</v>
      </c>
      <c r="D98" s="154" t="s">
        <v>774</v>
      </c>
    </row>
    <row r="99" spans="1:4" x14ac:dyDescent="0.25">
      <c r="A99" s="153">
        <v>68</v>
      </c>
      <c r="B99" s="154" t="s">
        <v>61</v>
      </c>
      <c r="C99" s="153">
        <v>15097</v>
      </c>
      <c r="D99" s="154" t="s">
        <v>527</v>
      </c>
    </row>
    <row r="100" spans="1:4" x14ac:dyDescent="0.25">
      <c r="A100" s="153">
        <v>25</v>
      </c>
      <c r="B100" s="154" t="s">
        <v>1063</v>
      </c>
      <c r="C100" s="153">
        <v>54099</v>
      </c>
      <c r="D100" s="154" t="s">
        <v>1067</v>
      </c>
    </row>
    <row r="101" spans="1:4" x14ac:dyDescent="0.25">
      <c r="A101" s="153">
        <v>15</v>
      </c>
      <c r="B101" s="154" t="s">
        <v>477</v>
      </c>
      <c r="C101" s="153">
        <v>11001</v>
      </c>
      <c r="D101" s="154" t="s">
        <v>478</v>
      </c>
    </row>
    <row r="102" spans="1:4" x14ac:dyDescent="0.25">
      <c r="A102" s="153">
        <v>54</v>
      </c>
      <c r="B102" s="154" t="s">
        <v>69</v>
      </c>
      <c r="C102" s="153">
        <v>25099</v>
      </c>
      <c r="D102" s="154" t="s">
        <v>869</v>
      </c>
    </row>
    <row r="103" spans="1:4" x14ac:dyDescent="0.25">
      <c r="A103" s="153">
        <v>11</v>
      </c>
      <c r="B103" s="154" t="s">
        <v>67</v>
      </c>
      <c r="C103" s="153">
        <v>27099</v>
      </c>
      <c r="D103" s="154" t="s">
        <v>891</v>
      </c>
    </row>
    <row r="104" spans="1:4" x14ac:dyDescent="0.25">
      <c r="A104" s="153">
        <v>25</v>
      </c>
      <c r="B104" s="154" t="s">
        <v>65</v>
      </c>
      <c r="C104" s="153">
        <v>19100</v>
      </c>
      <c r="D104" s="154" t="s">
        <v>60</v>
      </c>
    </row>
    <row r="105" spans="1:4" x14ac:dyDescent="0.25">
      <c r="A105" s="153">
        <v>19</v>
      </c>
      <c r="B105" s="158" t="s">
        <v>1266</v>
      </c>
      <c r="C105" s="157">
        <v>76100</v>
      </c>
      <c r="D105" s="158" t="s">
        <v>60</v>
      </c>
    </row>
    <row r="106" spans="1:4" x14ac:dyDescent="0.25">
      <c r="A106" s="153">
        <v>68</v>
      </c>
      <c r="B106" s="154" t="s">
        <v>66</v>
      </c>
      <c r="C106" s="153">
        <v>20060</v>
      </c>
      <c r="D106" s="154" t="s">
        <v>722</v>
      </c>
    </row>
    <row r="107" spans="1:4" x14ac:dyDescent="0.25">
      <c r="A107" s="157">
        <v>76</v>
      </c>
      <c r="B107" s="154" t="s">
        <v>61</v>
      </c>
      <c r="C107" s="153">
        <v>15104</v>
      </c>
      <c r="D107" s="154" t="s">
        <v>61</v>
      </c>
    </row>
    <row r="108" spans="1:4" x14ac:dyDescent="0.25">
      <c r="A108" s="153">
        <v>20</v>
      </c>
      <c r="B108" s="154" t="s">
        <v>57</v>
      </c>
      <c r="C108" s="153">
        <v>5107</v>
      </c>
      <c r="D108" s="154" t="s">
        <v>452</v>
      </c>
    </row>
    <row r="109" spans="1:4" x14ac:dyDescent="0.25">
      <c r="A109" s="153">
        <v>5</v>
      </c>
      <c r="B109" s="154" t="s">
        <v>79</v>
      </c>
      <c r="C109" s="153">
        <v>68001</v>
      </c>
      <c r="D109" s="154" t="s">
        <v>1129</v>
      </c>
    </row>
    <row r="110" spans="1:4" x14ac:dyDescent="0.25">
      <c r="A110" s="153">
        <v>15</v>
      </c>
      <c r="B110" s="154" t="s">
        <v>1063</v>
      </c>
      <c r="C110" s="153">
        <v>54109</v>
      </c>
      <c r="D110" s="154" t="s">
        <v>1068</v>
      </c>
    </row>
    <row r="111" spans="1:4" x14ac:dyDescent="0.25">
      <c r="A111" s="153">
        <v>68</v>
      </c>
      <c r="B111" s="158" t="s">
        <v>1266</v>
      </c>
      <c r="C111" s="157">
        <v>76109</v>
      </c>
      <c r="D111" s="158" t="s">
        <v>1269</v>
      </c>
    </row>
    <row r="112" spans="1:4" x14ac:dyDescent="0.25">
      <c r="A112" s="153">
        <v>54</v>
      </c>
      <c r="B112" s="154" t="s">
        <v>61</v>
      </c>
      <c r="C112" s="153">
        <v>15109</v>
      </c>
      <c r="D112" s="154" t="s">
        <v>624</v>
      </c>
    </row>
    <row r="113" spans="1:4" x14ac:dyDescent="0.25">
      <c r="A113" s="153">
        <v>63</v>
      </c>
      <c r="B113" s="154" t="s">
        <v>65</v>
      </c>
      <c r="C113" s="153">
        <v>19110</v>
      </c>
      <c r="D113" s="154" t="s">
        <v>713</v>
      </c>
    </row>
    <row r="114" spans="1:4" x14ac:dyDescent="0.25">
      <c r="A114" s="153">
        <v>70</v>
      </c>
      <c r="B114" s="154" t="s">
        <v>75</v>
      </c>
      <c r="C114" s="153">
        <v>52110</v>
      </c>
      <c r="D114" s="154" t="s">
        <v>1026</v>
      </c>
    </row>
    <row r="115" spans="1:4" x14ac:dyDescent="0.25">
      <c r="A115" s="153">
        <v>19</v>
      </c>
      <c r="B115" s="158" t="s">
        <v>1266</v>
      </c>
      <c r="C115" s="157">
        <v>76113</v>
      </c>
      <c r="D115" s="158" t="s">
        <v>1270</v>
      </c>
    </row>
    <row r="116" spans="1:4" x14ac:dyDescent="0.25">
      <c r="A116" s="153">
        <v>52</v>
      </c>
      <c r="B116" s="154" t="s">
        <v>57</v>
      </c>
      <c r="C116" s="153">
        <v>5113</v>
      </c>
      <c r="D116" s="154" t="s">
        <v>417</v>
      </c>
    </row>
    <row r="117" spans="1:4" x14ac:dyDescent="0.25">
      <c r="A117" s="157">
        <v>76</v>
      </c>
      <c r="B117" s="154" t="s">
        <v>61</v>
      </c>
      <c r="C117" s="153">
        <v>15114</v>
      </c>
      <c r="D117" s="154" t="s">
        <v>607</v>
      </c>
    </row>
    <row r="118" spans="1:4" x14ac:dyDescent="0.25">
      <c r="A118" s="153">
        <v>5</v>
      </c>
      <c r="B118" s="154" t="s">
        <v>69</v>
      </c>
      <c r="C118" s="153">
        <v>25120</v>
      </c>
      <c r="D118" s="154" t="s">
        <v>775</v>
      </c>
    </row>
    <row r="119" spans="1:4" x14ac:dyDescent="0.25">
      <c r="A119" s="153">
        <v>25</v>
      </c>
      <c r="B119" s="154" t="s">
        <v>74</v>
      </c>
      <c r="C119" s="153">
        <v>50124</v>
      </c>
      <c r="D119" s="154" t="s">
        <v>985</v>
      </c>
    </row>
    <row r="120" spans="1:4" x14ac:dyDescent="0.25">
      <c r="A120" s="153">
        <v>68</v>
      </c>
      <c r="B120" s="158" t="s">
        <v>70</v>
      </c>
      <c r="C120" s="157">
        <v>94886</v>
      </c>
      <c r="D120" s="158" t="s">
        <v>1351</v>
      </c>
    </row>
    <row r="121" spans="1:4" x14ac:dyDescent="0.25">
      <c r="A121" s="153">
        <v>50</v>
      </c>
      <c r="B121" s="154" t="s">
        <v>57</v>
      </c>
      <c r="C121" s="153">
        <v>5120</v>
      </c>
      <c r="D121" s="154" t="s">
        <v>406</v>
      </c>
    </row>
    <row r="122" spans="1:4" x14ac:dyDescent="0.25">
      <c r="A122" s="157">
        <v>94</v>
      </c>
      <c r="B122" s="154" t="s">
        <v>69</v>
      </c>
      <c r="C122" s="153">
        <v>25123</v>
      </c>
      <c r="D122" s="154" t="s">
        <v>776</v>
      </c>
    </row>
    <row r="123" spans="1:4" x14ac:dyDescent="0.25">
      <c r="A123" s="153">
        <v>5</v>
      </c>
      <c r="B123" s="154" t="s">
        <v>1063</v>
      </c>
      <c r="C123" s="153">
        <v>54128</v>
      </c>
      <c r="D123" s="154" t="s">
        <v>1096</v>
      </c>
    </row>
    <row r="124" spans="1:4" x14ac:dyDescent="0.25">
      <c r="A124" s="153">
        <v>25</v>
      </c>
      <c r="B124" s="154" t="s">
        <v>1063</v>
      </c>
      <c r="C124" s="153">
        <v>54125</v>
      </c>
      <c r="D124" s="154" t="s">
        <v>1082</v>
      </c>
    </row>
    <row r="125" spans="1:4" x14ac:dyDescent="0.25">
      <c r="A125" s="153">
        <v>54</v>
      </c>
      <c r="B125" s="154" t="s">
        <v>57</v>
      </c>
      <c r="C125" s="153">
        <v>5125</v>
      </c>
      <c r="D125" s="154" t="s">
        <v>348</v>
      </c>
    </row>
    <row r="126" spans="1:4" x14ac:dyDescent="0.25">
      <c r="A126" s="153">
        <v>54</v>
      </c>
      <c r="B126" s="158" t="s">
        <v>1266</v>
      </c>
      <c r="C126" s="157">
        <v>76122</v>
      </c>
      <c r="D126" s="158" t="s">
        <v>1271</v>
      </c>
    </row>
    <row r="127" spans="1:4" x14ac:dyDescent="0.25">
      <c r="A127" s="153">
        <v>5</v>
      </c>
      <c r="B127" s="154" t="s">
        <v>80</v>
      </c>
      <c r="C127" s="153">
        <v>70124</v>
      </c>
      <c r="D127" s="154" t="s">
        <v>1199</v>
      </c>
    </row>
    <row r="128" spans="1:4" x14ac:dyDescent="0.25">
      <c r="A128" s="157">
        <v>76</v>
      </c>
      <c r="B128" s="154" t="s">
        <v>81</v>
      </c>
      <c r="C128" s="153">
        <v>73124</v>
      </c>
      <c r="D128" s="154" t="s">
        <v>1227</v>
      </c>
    </row>
    <row r="129" spans="1:4" x14ac:dyDescent="0.25">
      <c r="A129" s="153">
        <v>70</v>
      </c>
      <c r="B129" s="154" t="s">
        <v>65</v>
      </c>
      <c r="C129" s="153">
        <v>19130</v>
      </c>
      <c r="D129" s="154" t="s">
        <v>702</v>
      </c>
    </row>
    <row r="130" spans="1:4" x14ac:dyDescent="0.25">
      <c r="A130" s="153">
        <v>73</v>
      </c>
      <c r="B130" s="154" t="s">
        <v>69</v>
      </c>
      <c r="C130" s="153">
        <v>25126</v>
      </c>
      <c r="D130" s="154" t="s">
        <v>874</v>
      </c>
    </row>
    <row r="131" spans="1:4" x14ac:dyDescent="0.25">
      <c r="A131" s="153">
        <v>19</v>
      </c>
      <c r="B131" s="154" t="s">
        <v>60</v>
      </c>
      <c r="C131" s="153">
        <v>13140</v>
      </c>
      <c r="D131" s="154" t="s">
        <v>489</v>
      </c>
    </row>
    <row r="132" spans="1:4" x14ac:dyDescent="0.25">
      <c r="A132" s="153">
        <v>13</v>
      </c>
      <c r="B132" s="154" t="s">
        <v>77</v>
      </c>
      <c r="C132" s="153">
        <v>63130</v>
      </c>
      <c r="D132" s="154" t="s">
        <v>1103</v>
      </c>
    </row>
    <row r="133" spans="1:4" x14ac:dyDescent="0.25">
      <c r="A133" s="157">
        <v>95</v>
      </c>
      <c r="B133" s="154" t="s">
        <v>57</v>
      </c>
      <c r="C133" s="153">
        <v>5129</v>
      </c>
      <c r="D133" s="154" t="s">
        <v>62</v>
      </c>
    </row>
    <row r="134" spans="1:4" x14ac:dyDescent="0.25">
      <c r="A134" s="153">
        <v>5</v>
      </c>
      <c r="B134" s="154" t="s">
        <v>65</v>
      </c>
      <c r="C134" s="153">
        <v>19137</v>
      </c>
      <c r="D134" s="154" t="s">
        <v>686</v>
      </c>
    </row>
    <row r="135" spans="1:4" x14ac:dyDescent="0.25">
      <c r="A135" s="153">
        <v>15</v>
      </c>
      <c r="B135" s="158" t="s">
        <v>1266</v>
      </c>
      <c r="C135" s="157">
        <v>76001</v>
      </c>
      <c r="D135" s="158" t="s">
        <v>1272</v>
      </c>
    </row>
    <row r="136" spans="1:4" x14ac:dyDescent="0.25">
      <c r="A136" s="153">
        <v>19</v>
      </c>
      <c r="B136" s="154" t="s">
        <v>79</v>
      </c>
      <c r="C136" s="153">
        <v>68132</v>
      </c>
      <c r="D136" s="154" t="s">
        <v>1130</v>
      </c>
    </row>
    <row r="137" spans="1:4" x14ac:dyDescent="0.25">
      <c r="A137" s="157">
        <v>76</v>
      </c>
      <c r="B137" s="158" t="s">
        <v>1266</v>
      </c>
      <c r="C137" s="157">
        <v>76126</v>
      </c>
      <c r="D137" s="158" t="s">
        <v>1273</v>
      </c>
    </row>
    <row r="138" spans="1:4" x14ac:dyDescent="0.25">
      <c r="A138" s="153">
        <v>68</v>
      </c>
      <c r="B138" s="154" t="s">
        <v>65</v>
      </c>
      <c r="C138" s="153">
        <v>19142</v>
      </c>
      <c r="D138" s="154" t="s">
        <v>687</v>
      </c>
    </row>
    <row r="139" spans="1:4" x14ac:dyDescent="0.25">
      <c r="A139" s="157">
        <v>76</v>
      </c>
      <c r="B139" s="154" t="s">
        <v>57</v>
      </c>
      <c r="C139" s="153">
        <v>5134</v>
      </c>
      <c r="D139" s="154" t="s">
        <v>349</v>
      </c>
    </row>
    <row r="140" spans="1:4" x14ac:dyDescent="0.25">
      <c r="A140" s="153">
        <v>19</v>
      </c>
      <c r="B140" s="154" t="s">
        <v>59</v>
      </c>
      <c r="C140" s="153">
        <v>8137</v>
      </c>
      <c r="D140" s="154" t="s">
        <v>460</v>
      </c>
    </row>
    <row r="141" spans="1:4" x14ac:dyDescent="0.25">
      <c r="A141" s="153">
        <v>5</v>
      </c>
      <c r="B141" s="154" t="s">
        <v>72</v>
      </c>
      <c r="C141" s="153">
        <v>41132</v>
      </c>
      <c r="D141" s="154" t="s">
        <v>916</v>
      </c>
    </row>
    <row r="142" spans="1:4" x14ac:dyDescent="0.25">
      <c r="A142" s="153">
        <v>8</v>
      </c>
      <c r="B142" s="154" t="s">
        <v>61</v>
      </c>
      <c r="C142" s="153">
        <v>15135</v>
      </c>
      <c r="D142" s="154" t="s">
        <v>639</v>
      </c>
    </row>
    <row r="143" spans="1:4" x14ac:dyDescent="0.25">
      <c r="A143" s="153">
        <v>41</v>
      </c>
      <c r="B143" s="154" t="s">
        <v>68</v>
      </c>
      <c r="C143" s="153">
        <v>23090</v>
      </c>
      <c r="D143" s="154" t="s">
        <v>758</v>
      </c>
    </row>
    <row r="144" spans="1:4" x14ac:dyDescent="0.25">
      <c r="A144" s="153">
        <v>15</v>
      </c>
      <c r="B144" s="154" t="s">
        <v>59</v>
      </c>
      <c r="C144" s="153">
        <v>8141</v>
      </c>
      <c r="D144" s="154" t="s">
        <v>465</v>
      </c>
    </row>
    <row r="145" spans="1:4" x14ac:dyDescent="0.25">
      <c r="A145" s="153">
        <v>8</v>
      </c>
      <c r="B145" s="154" t="s">
        <v>60</v>
      </c>
      <c r="C145" s="153">
        <v>13160</v>
      </c>
      <c r="D145" s="154" t="s">
        <v>484</v>
      </c>
    </row>
    <row r="146" spans="1:4" x14ac:dyDescent="0.25">
      <c r="A146" s="157">
        <v>76</v>
      </c>
      <c r="B146" s="154" t="s">
        <v>57</v>
      </c>
      <c r="C146" s="153">
        <v>5138</v>
      </c>
      <c r="D146" s="154" t="s">
        <v>433</v>
      </c>
    </row>
    <row r="147" spans="1:4" x14ac:dyDescent="0.25">
      <c r="A147" s="153">
        <v>13</v>
      </c>
      <c r="B147" s="154" t="s">
        <v>69</v>
      </c>
      <c r="C147" s="153">
        <v>25148</v>
      </c>
      <c r="D147" s="154" t="s">
        <v>820</v>
      </c>
    </row>
    <row r="148" spans="1:4" x14ac:dyDescent="0.25">
      <c r="A148" s="153">
        <v>5</v>
      </c>
      <c r="B148" s="154" t="s">
        <v>79</v>
      </c>
      <c r="C148" s="153">
        <v>68147</v>
      </c>
      <c r="D148" s="154" t="s">
        <v>1131</v>
      </c>
    </row>
    <row r="149" spans="1:4" x14ac:dyDescent="0.25">
      <c r="A149" s="153">
        <v>25</v>
      </c>
      <c r="B149" s="154" t="s">
        <v>69</v>
      </c>
      <c r="C149" s="153">
        <v>25151</v>
      </c>
      <c r="D149" s="154" t="s">
        <v>784</v>
      </c>
    </row>
    <row r="150" spans="1:4" x14ac:dyDescent="0.25">
      <c r="A150" s="153">
        <v>68</v>
      </c>
      <c r="B150" s="154" t="s">
        <v>57</v>
      </c>
      <c r="C150" s="153">
        <v>5142</v>
      </c>
      <c r="D150" s="154" t="s">
        <v>381</v>
      </c>
    </row>
    <row r="151" spans="1:4" x14ac:dyDescent="0.25">
      <c r="A151" s="153">
        <v>25</v>
      </c>
      <c r="B151" s="154" t="s">
        <v>57</v>
      </c>
      <c r="C151" s="153">
        <v>5145</v>
      </c>
      <c r="D151" s="154" t="s">
        <v>350</v>
      </c>
    </row>
    <row r="152" spans="1:4" x14ac:dyDescent="0.25">
      <c r="A152" s="153">
        <v>5</v>
      </c>
      <c r="B152" s="154" t="s">
        <v>79</v>
      </c>
      <c r="C152" s="153">
        <v>68152</v>
      </c>
      <c r="D152" s="154" t="s">
        <v>1174</v>
      </c>
    </row>
    <row r="153" spans="1:4" x14ac:dyDescent="0.25">
      <c r="A153" s="153">
        <v>5</v>
      </c>
      <c r="B153" s="154" t="s">
        <v>57</v>
      </c>
      <c r="C153" s="153">
        <v>5147</v>
      </c>
      <c r="D153" s="154" t="s">
        <v>351</v>
      </c>
    </row>
    <row r="154" spans="1:4" x14ac:dyDescent="0.25">
      <c r="A154" s="153">
        <v>68</v>
      </c>
      <c r="B154" s="154" t="s">
        <v>81</v>
      </c>
      <c r="C154" s="153">
        <v>73148</v>
      </c>
      <c r="D154" s="154" t="s">
        <v>1256</v>
      </c>
    </row>
    <row r="155" spans="1:4" x14ac:dyDescent="0.25">
      <c r="A155" s="153">
        <v>5</v>
      </c>
      <c r="B155" s="154" t="s">
        <v>69</v>
      </c>
      <c r="C155" s="153">
        <v>25154</v>
      </c>
      <c r="D155" s="154" t="s">
        <v>867</v>
      </c>
    </row>
    <row r="156" spans="1:4" x14ac:dyDescent="0.25">
      <c r="A156" s="153">
        <v>73</v>
      </c>
      <c r="B156" s="154" t="s">
        <v>67</v>
      </c>
      <c r="C156" s="153">
        <v>27150</v>
      </c>
      <c r="D156" s="154" t="s">
        <v>904</v>
      </c>
    </row>
    <row r="157" spans="1:4" x14ac:dyDescent="0.25">
      <c r="A157" s="153">
        <v>25</v>
      </c>
      <c r="B157" s="154" t="s">
        <v>57</v>
      </c>
      <c r="C157" s="153">
        <v>5150</v>
      </c>
      <c r="D157" s="154" t="s">
        <v>353</v>
      </c>
    </row>
    <row r="158" spans="1:4" x14ac:dyDescent="0.25">
      <c r="A158" s="153">
        <v>27</v>
      </c>
      <c r="B158" s="154" t="s">
        <v>60</v>
      </c>
      <c r="C158" s="153">
        <v>13001</v>
      </c>
      <c r="D158" s="154" t="s">
        <v>505</v>
      </c>
    </row>
    <row r="159" spans="1:4" x14ac:dyDescent="0.25">
      <c r="A159" s="153">
        <v>5</v>
      </c>
      <c r="B159" s="154" t="s">
        <v>63</v>
      </c>
      <c r="C159" s="153">
        <v>18150</v>
      </c>
      <c r="D159" s="154" t="s">
        <v>678</v>
      </c>
    </row>
    <row r="160" spans="1:4" x14ac:dyDescent="0.25">
      <c r="A160" s="153">
        <v>13</v>
      </c>
      <c r="B160" s="158" t="s">
        <v>1266</v>
      </c>
      <c r="C160" s="157">
        <v>76147</v>
      </c>
      <c r="D160" s="158" t="s">
        <v>1274</v>
      </c>
    </row>
    <row r="161" spans="1:4" x14ac:dyDescent="0.25">
      <c r="A161" s="153">
        <v>18</v>
      </c>
      <c r="B161" s="158" t="s">
        <v>82</v>
      </c>
      <c r="C161" s="157">
        <v>97161</v>
      </c>
      <c r="D161" s="158" t="s">
        <v>1357</v>
      </c>
    </row>
    <row r="162" spans="1:4" x14ac:dyDescent="0.25">
      <c r="A162" s="157">
        <v>76</v>
      </c>
      <c r="B162" s="154" t="s">
        <v>81</v>
      </c>
      <c r="C162" s="153">
        <v>73152</v>
      </c>
      <c r="D162" s="154" t="s">
        <v>1228</v>
      </c>
    </row>
    <row r="163" spans="1:4" x14ac:dyDescent="0.25">
      <c r="A163" s="157">
        <v>97</v>
      </c>
      <c r="B163" s="154" t="s">
        <v>74</v>
      </c>
      <c r="C163" s="153">
        <v>50150</v>
      </c>
      <c r="D163" s="154" t="s">
        <v>996</v>
      </c>
    </row>
    <row r="164" spans="1:4" x14ac:dyDescent="0.25">
      <c r="A164" s="153">
        <v>73</v>
      </c>
      <c r="B164" s="154" t="s">
        <v>57</v>
      </c>
      <c r="C164" s="153">
        <v>5154</v>
      </c>
      <c r="D164" s="154" t="s">
        <v>354</v>
      </c>
    </row>
    <row r="165" spans="1:4" x14ac:dyDescent="0.25">
      <c r="A165" s="153">
        <v>50</v>
      </c>
      <c r="B165" s="154" t="s">
        <v>79</v>
      </c>
      <c r="C165" s="153">
        <v>68160</v>
      </c>
      <c r="D165" s="154" t="s">
        <v>1167</v>
      </c>
    </row>
    <row r="166" spans="1:4" x14ac:dyDescent="0.25">
      <c r="A166" s="153">
        <v>5</v>
      </c>
      <c r="B166" s="154" t="s">
        <v>68</v>
      </c>
      <c r="C166" s="153">
        <v>23162</v>
      </c>
      <c r="D166" s="154" t="s">
        <v>752</v>
      </c>
    </row>
    <row r="167" spans="1:4" x14ac:dyDescent="0.25">
      <c r="A167" s="153">
        <v>68</v>
      </c>
      <c r="B167" s="154" t="s">
        <v>61</v>
      </c>
      <c r="C167" s="153">
        <v>15162</v>
      </c>
      <c r="D167" s="154" t="s">
        <v>580</v>
      </c>
    </row>
    <row r="168" spans="1:4" x14ac:dyDescent="0.25">
      <c r="A168" s="153">
        <v>23</v>
      </c>
      <c r="B168" s="154" t="s">
        <v>79</v>
      </c>
      <c r="C168" s="153">
        <v>68162</v>
      </c>
      <c r="D168" s="154" t="s">
        <v>1132</v>
      </c>
    </row>
    <row r="169" spans="1:4" x14ac:dyDescent="0.25">
      <c r="A169" s="153">
        <v>15</v>
      </c>
      <c r="B169" s="154" t="s">
        <v>73</v>
      </c>
      <c r="C169" s="153">
        <v>47161</v>
      </c>
      <c r="D169" s="154" t="s">
        <v>979</v>
      </c>
    </row>
    <row r="170" spans="1:4" x14ac:dyDescent="0.25">
      <c r="A170" s="153">
        <v>68</v>
      </c>
      <c r="B170" s="154" t="s">
        <v>67</v>
      </c>
      <c r="C170" s="153">
        <v>27160</v>
      </c>
      <c r="D170" s="154" t="s">
        <v>901</v>
      </c>
    </row>
    <row r="171" spans="1:4" x14ac:dyDescent="0.25">
      <c r="A171" s="153">
        <v>47</v>
      </c>
      <c r="B171" s="154" t="s">
        <v>75</v>
      </c>
      <c r="C171" s="153">
        <v>52240</v>
      </c>
      <c r="D171" s="154" t="s">
        <v>1054</v>
      </c>
    </row>
    <row r="172" spans="1:4" x14ac:dyDescent="0.25">
      <c r="A172" s="153">
        <v>27</v>
      </c>
      <c r="B172" s="154" t="s">
        <v>69</v>
      </c>
      <c r="C172" s="153">
        <v>25168</v>
      </c>
      <c r="D172" s="154" t="s">
        <v>826</v>
      </c>
    </row>
    <row r="173" spans="1:4" x14ac:dyDescent="0.25">
      <c r="A173" s="153">
        <v>52</v>
      </c>
      <c r="B173" s="154" t="s">
        <v>80</v>
      </c>
      <c r="C173" s="153">
        <v>70230</v>
      </c>
      <c r="D173" s="154" t="s">
        <v>1211</v>
      </c>
    </row>
    <row r="174" spans="1:4" x14ac:dyDescent="0.25">
      <c r="A174" s="153">
        <v>25</v>
      </c>
      <c r="B174" s="158" t="s">
        <v>64</v>
      </c>
      <c r="C174" s="157">
        <v>85015</v>
      </c>
      <c r="D174" s="158" t="s">
        <v>1317</v>
      </c>
    </row>
    <row r="175" spans="1:4" x14ac:dyDescent="0.25">
      <c r="A175" s="153">
        <v>70</v>
      </c>
      <c r="B175" s="154" t="s">
        <v>81</v>
      </c>
      <c r="C175" s="153">
        <v>73168</v>
      </c>
      <c r="D175" s="154" t="s">
        <v>1229</v>
      </c>
    </row>
    <row r="176" spans="1:4" x14ac:dyDescent="0.25">
      <c r="A176" s="157">
        <v>85</v>
      </c>
      <c r="B176" s="154" t="s">
        <v>79</v>
      </c>
      <c r="C176" s="153">
        <v>68167</v>
      </c>
      <c r="D176" s="154" t="s">
        <v>1185</v>
      </c>
    </row>
    <row r="177" spans="1:4" x14ac:dyDescent="0.25">
      <c r="A177" s="153">
        <v>73</v>
      </c>
      <c r="B177" s="154" t="s">
        <v>79</v>
      </c>
      <c r="C177" s="153">
        <v>68169</v>
      </c>
      <c r="D177" s="154" t="s">
        <v>1133</v>
      </c>
    </row>
    <row r="178" spans="1:4" x14ac:dyDescent="0.25">
      <c r="A178" s="153">
        <v>68</v>
      </c>
      <c r="B178" s="154" t="s">
        <v>69</v>
      </c>
      <c r="C178" s="153">
        <v>25175</v>
      </c>
      <c r="D178" s="154" t="s">
        <v>871</v>
      </c>
    </row>
    <row r="179" spans="1:4" x14ac:dyDescent="0.25">
      <c r="A179" s="153">
        <v>68</v>
      </c>
      <c r="B179" s="154" t="s">
        <v>57</v>
      </c>
      <c r="C179" s="153">
        <v>5172</v>
      </c>
      <c r="D179" s="154" t="s">
        <v>343</v>
      </c>
    </row>
    <row r="180" spans="1:4" x14ac:dyDescent="0.25">
      <c r="A180" s="153">
        <v>25</v>
      </c>
      <c r="B180" s="154" t="s">
        <v>79</v>
      </c>
      <c r="C180" s="153">
        <v>68176</v>
      </c>
      <c r="D180" s="154" t="s">
        <v>1134</v>
      </c>
    </row>
    <row r="181" spans="1:4" x14ac:dyDescent="0.25">
      <c r="A181" s="153">
        <v>5</v>
      </c>
      <c r="B181" s="154" t="s">
        <v>68</v>
      </c>
      <c r="C181" s="153">
        <v>23168</v>
      </c>
      <c r="D181" s="154" t="s">
        <v>756</v>
      </c>
    </row>
    <row r="182" spans="1:4" x14ac:dyDescent="0.25">
      <c r="A182" s="153">
        <v>68</v>
      </c>
      <c r="B182" s="154" t="s">
        <v>66</v>
      </c>
      <c r="C182" s="153">
        <v>20175</v>
      </c>
      <c r="D182" s="154" t="s">
        <v>723</v>
      </c>
    </row>
    <row r="183" spans="1:4" x14ac:dyDescent="0.25">
      <c r="A183" s="153">
        <v>23</v>
      </c>
      <c r="B183" s="154" t="s">
        <v>1063</v>
      </c>
      <c r="C183" s="153">
        <v>54172</v>
      </c>
      <c r="D183" s="154" t="s">
        <v>1075</v>
      </c>
    </row>
    <row r="184" spans="1:4" x14ac:dyDescent="0.25">
      <c r="A184" s="153">
        <v>20</v>
      </c>
      <c r="B184" s="154" t="s">
        <v>61</v>
      </c>
      <c r="C184" s="153">
        <v>15172</v>
      </c>
      <c r="D184" s="154" t="s">
        <v>593</v>
      </c>
    </row>
    <row r="185" spans="1:4" x14ac:dyDescent="0.25">
      <c r="A185" s="153">
        <v>54</v>
      </c>
      <c r="B185" s="154" t="s">
        <v>62</v>
      </c>
      <c r="C185" s="153">
        <v>17174</v>
      </c>
      <c r="D185" s="154" t="s">
        <v>666</v>
      </c>
    </row>
    <row r="186" spans="1:4" x14ac:dyDescent="0.25">
      <c r="A186" s="153">
        <v>15</v>
      </c>
      <c r="B186" s="154" t="s">
        <v>68</v>
      </c>
      <c r="C186" s="153">
        <v>23182</v>
      </c>
      <c r="D186" s="154" t="s">
        <v>770</v>
      </c>
    </row>
    <row r="187" spans="1:4" x14ac:dyDescent="0.25">
      <c r="A187" s="153">
        <v>17</v>
      </c>
      <c r="B187" s="154" t="s">
        <v>69</v>
      </c>
      <c r="C187" s="153">
        <v>25178</v>
      </c>
      <c r="D187" s="154" t="s">
        <v>777</v>
      </c>
    </row>
    <row r="188" spans="1:4" x14ac:dyDescent="0.25">
      <c r="A188" s="153">
        <v>23</v>
      </c>
      <c r="B188" s="154" t="s">
        <v>79</v>
      </c>
      <c r="C188" s="153">
        <v>68179</v>
      </c>
      <c r="D188" s="154" t="s">
        <v>1188</v>
      </c>
    </row>
    <row r="189" spans="1:4" x14ac:dyDescent="0.25">
      <c r="A189" s="153">
        <v>25</v>
      </c>
      <c r="B189" s="154" t="s">
        <v>61</v>
      </c>
      <c r="C189" s="153">
        <v>15176</v>
      </c>
      <c r="D189" s="154" t="s">
        <v>608</v>
      </c>
    </row>
    <row r="190" spans="1:4" x14ac:dyDescent="0.25">
      <c r="A190" s="153">
        <v>68</v>
      </c>
      <c r="B190" s="154" t="s">
        <v>61</v>
      </c>
      <c r="C190" s="153">
        <v>15232</v>
      </c>
      <c r="D190" s="154" t="s">
        <v>590</v>
      </c>
    </row>
    <row r="191" spans="1:4" x14ac:dyDescent="0.25">
      <c r="A191" s="153">
        <v>15</v>
      </c>
      <c r="B191" s="154" t="s">
        <v>66</v>
      </c>
      <c r="C191" s="153">
        <v>20178</v>
      </c>
      <c r="D191" s="154" t="s">
        <v>729</v>
      </c>
    </row>
    <row r="192" spans="1:4" x14ac:dyDescent="0.25">
      <c r="A192" s="153">
        <v>15</v>
      </c>
      <c r="B192" s="154" t="s">
        <v>61</v>
      </c>
      <c r="C192" s="153">
        <v>15180</v>
      </c>
      <c r="D192" s="154" t="s">
        <v>614</v>
      </c>
    </row>
    <row r="193" spans="1:4" x14ac:dyDescent="0.25">
      <c r="A193" s="153">
        <v>20</v>
      </c>
      <c r="B193" s="154" t="s">
        <v>61</v>
      </c>
      <c r="C193" s="153">
        <v>15183</v>
      </c>
      <c r="D193" s="154" t="s">
        <v>552</v>
      </c>
    </row>
    <row r="194" spans="1:4" x14ac:dyDescent="0.25">
      <c r="A194" s="153">
        <v>15</v>
      </c>
      <c r="B194" s="154" t="s">
        <v>1063</v>
      </c>
      <c r="C194" s="153">
        <v>54174</v>
      </c>
      <c r="D194" s="154" t="s">
        <v>1066</v>
      </c>
    </row>
    <row r="195" spans="1:4" x14ac:dyDescent="0.25">
      <c r="A195" s="153">
        <v>15</v>
      </c>
      <c r="B195" s="154" t="s">
        <v>61</v>
      </c>
      <c r="C195" s="153">
        <v>15185</v>
      </c>
      <c r="D195" s="154" t="s">
        <v>539</v>
      </c>
    </row>
    <row r="196" spans="1:4" x14ac:dyDescent="0.25">
      <c r="A196" s="153">
        <v>54</v>
      </c>
      <c r="B196" s="154" t="s">
        <v>61</v>
      </c>
      <c r="C196" s="153">
        <v>15187</v>
      </c>
      <c r="D196" s="154" t="s">
        <v>579</v>
      </c>
    </row>
    <row r="197" spans="1:4" x14ac:dyDescent="0.25">
      <c r="A197" s="153">
        <v>15</v>
      </c>
      <c r="B197" s="154" t="s">
        <v>73</v>
      </c>
      <c r="C197" s="153">
        <v>47170</v>
      </c>
      <c r="D197" s="154" t="s">
        <v>963</v>
      </c>
    </row>
    <row r="198" spans="1:4" x14ac:dyDescent="0.25">
      <c r="A198" s="153">
        <v>15</v>
      </c>
      <c r="B198" s="154" t="s">
        <v>61</v>
      </c>
      <c r="C198" s="153">
        <v>15236</v>
      </c>
      <c r="D198" s="154" t="s">
        <v>618</v>
      </c>
    </row>
    <row r="199" spans="1:4" x14ac:dyDescent="0.25">
      <c r="A199" s="153">
        <v>47</v>
      </c>
      <c r="B199" s="154" t="s">
        <v>69</v>
      </c>
      <c r="C199" s="153">
        <v>25181</v>
      </c>
      <c r="D199" s="154" t="s">
        <v>794</v>
      </c>
    </row>
    <row r="200" spans="1:4" x14ac:dyDescent="0.25">
      <c r="A200" s="153">
        <v>15</v>
      </c>
      <c r="B200" s="154" t="s">
        <v>69</v>
      </c>
      <c r="C200" s="153">
        <v>25183</v>
      </c>
      <c r="D200" s="154" t="s">
        <v>828</v>
      </c>
    </row>
    <row r="201" spans="1:4" x14ac:dyDescent="0.25">
      <c r="A201" s="153">
        <v>25</v>
      </c>
      <c r="B201" s="154" t="s">
        <v>60</v>
      </c>
      <c r="C201" s="153">
        <v>13188</v>
      </c>
      <c r="D201" s="154" t="s">
        <v>499</v>
      </c>
    </row>
    <row r="202" spans="1:4" x14ac:dyDescent="0.25">
      <c r="A202" s="153">
        <v>25</v>
      </c>
      <c r="B202" s="154" t="s">
        <v>73</v>
      </c>
      <c r="C202" s="153">
        <v>47189</v>
      </c>
      <c r="D202" s="154" t="s">
        <v>983</v>
      </c>
    </row>
    <row r="203" spans="1:4" x14ac:dyDescent="0.25">
      <c r="A203" s="153">
        <v>13</v>
      </c>
      <c r="B203" s="154" t="s">
        <v>68</v>
      </c>
      <c r="C203" s="153">
        <v>23189</v>
      </c>
      <c r="D203" s="154" t="s">
        <v>767</v>
      </c>
    </row>
    <row r="204" spans="1:4" x14ac:dyDescent="0.25">
      <c r="A204" s="153">
        <v>23</v>
      </c>
      <c r="B204" s="154" t="s">
        <v>79</v>
      </c>
      <c r="C204" s="153">
        <v>68190</v>
      </c>
      <c r="D204" s="154" t="s">
        <v>1135</v>
      </c>
    </row>
    <row r="205" spans="1:4" x14ac:dyDescent="0.25">
      <c r="A205" s="153">
        <v>15</v>
      </c>
      <c r="B205" s="154" t="s">
        <v>77</v>
      </c>
      <c r="C205" s="153">
        <v>63190</v>
      </c>
      <c r="D205" s="154" t="s">
        <v>1102</v>
      </c>
    </row>
    <row r="206" spans="1:4" x14ac:dyDescent="0.25">
      <c r="A206" s="153">
        <v>68</v>
      </c>
      <c r="B206" s="154" t="s">
        <v>57</v>
      </c>
      <c r="C206" s="153">
        <v>5190</v>
      </c>
      <c r="D206" s="154" t="s">
        <v>355</v>
      </c>
    </row>
    <row r="207" spans="1:4" x14ac:dyDescent="0.25">
      <c r="A207" s="153">
        <v>63</v>
      </c>
      <c r="B207" s="154" t="s">
        <v>57</v>
      </c>
      <c r="C207" s="153">
        <v>5101</v>
      </c>
      <c r="D207" s="154" t="s">
        <v>409</v>
      </c>
    </row>
    <row r="208" spans="1:4" x14ac:dyDescent="0.25">
      <c r="A208" s="153">
        <v>5</v>
      </c>
      <c r="B208" s="154" t="s">
        <v>60</v>
      </c>
      <c r="C208" s="153">
        <v>13222</v>
      </c>
      <c r="D208" s="154" t="s">
        <v>496</v>
      </c>
    </row>
    <row r="209" spans="1:4" x14ac:dyDescent="0.25">
      <c r="A209" s="153">
        <v>5</v>
      </c>
      <c r="B209" s="154" t="s">
        <v>57</v>
      </c>
      <c r="C209" s="153">
        <v>5197</v>
      </c>
      <c r="D209" s="154" t="s">
        <v>352</v>
      </c>
    </row>
    <row r="210" spans="1:4" x14ac:dyDescent="0.25">
      <c r="A210" s="153">
        <v>13</v>
      </c>
      <c r="B210" s="154" t="s">
        <v>81</v>
      </c>
      <c r="C210" s="153">
        <v>73200</v>
      </c>
      <c r="D210" s="154" t="s">
        <v>1230</v>
      </c>
    </row>
    <row r="211" spans="1:4" x14ac:dyDescent="0.25">
      <c r="A211" s="153">
        <v>5</v>
      </c>
      <c r="B211" s="154" t="s">
        <v>69</v>
      </c>
      <c r="C211" s="153">
        <v>25200</v>
      </c>
      <c r="D211" s="154" t="s">
        <v>778</v>
      </c>
    </row>
    <row r="212" spans="1:4" x14ac:dyDescent="0.25">
      <c r="A212" s="153">
        <v>73</v>
      </c>
      <c r="B212" s="162" t="s">
        <v>72</v>
      </c>
      <c r="C212" s="163">
        <v>41206</v>
      </c>
      <c r="D212" s="162" t="s">
        <v>918</v>
      </c>
    </row>
    <row r="213" spans="1:4" x14ac:dyDescent="0.25">
      <c r="A213" s="153">
        <v>25</v>
      </c>
      <c r="B213" s="154" t="s">
        <v>75</v>
      </c>
      <c r="C213" s="153">
        <v>52203</v>
      </c>
      <c r="D213" s="154" t="s">
        <v>1028</v>
      </c>
    </row>
    <row r="214" spans="1:4" x14ac:dyDescent="0.25">
      <c r="A214" s="153">
        <v>52</v>
      </c>
      <c r="B214" s="154" t="s">
        <v>80</v>
      </c>
      <c r="C214" s="153">
        <v>70204</v>
      </c>
      <c r="D214" s="154" t="s">
        <v>1200</v>
      </c>
    </row>
    <row r="215" spans="1:4" x14ac:dyDescent="0.25">
      <c r="A215" s="157">
        <v>86</v>
      </c>
      <c r="B215" s="154" t="s">
        <v>61</v>
      </c>
      <c r="C215" s="153">
        <v>15204</v>
      </c>
      <c r="D215" s="154" t="s">
        <v>543</v>
      </c>
    </row>
    <row r="216" spans="1:4" x14ac:dyDescent="0.25">
      <c r="A216" s="153">
        <v>70</v>
      </c>
      <c r="B216" s="154" t="s">
        <v>57</v>
      </c>
      <c r="C216" s="153">
        <v>5206</v>
      </c>
      <c r="D216" s="154" t="s">
        <v>405</v>
      </c>
    </row>
    <row r="217" spans="1:4" x14ac:dyDescent="0.25">
      <c r="A217" s="153">
        <v>5</v>
      </c>
      <c r="B217" s="154" t="s">
        <v>57</v>
      </c>
      <c r="C217" s="153">
        <v>5209</v>
      </c>
      <c r="D217" s="154" t="s">
        <v>356</v>
      </c>
    </row>
    <row r="218" spans="1:4" x14ac:dyDescent="0.25">
      <c r="A218" s="153">
        <v>5</v>
      </c>
      <c r="B218" s="154" t="s">
        <v>67</v>
      </c>
      <c r="C218" s="153">
        <v>27205</v>
      </c>
      <c r="D218" s="154" t="s">
        <v>909</v>
      </c>
    </row>
    <row r="219" spans="1:4" x14ac:dyDescent="0.25">
      <c r="A219" s="153">
        <v>47</v>
      </c>
      <c r="B219" s="154" t="s">
        <v>79</v>
      </c>
      <c r="C219" s="153">
        <v>68209</v>
      </c>
      <c r="D219" s="154" t="s">
        <v>1136</v>
      </c>
    </row>
    <row r="220" spans="1:4" x14ac:dyDescent="0.25">
      <c r="A220" s="153">
        <v>27</v>
      </c>
      <c r="B220" s="154" t="s">
        <v>75</v>
      </c>
      <c r="C220" s="153">
        <v>52207</v>
      </c>
      <c r="D220" s="154" t="s">
        <v>1027</v>
      </c>
    </row>
    <row r="221" spans="1:4" x14ac:dyDescent="0.25">
      <c r="A221" s="153">
        <v>68</v>
      </c>
      <c r="B221" s="154" t="s">
        <v>75</v>
      </c>
      <c r="C221" s="153">
        <v>52210</v>
      </c>
      <c r="D221" s="154" t="s">
        <v>1036</v>
      </c>
    </row>
    <row r="222" spans="1:4" x14ac:dyDescent="0.25">
      <c r="A222" s="153">
        <v>52</v>
      </c>
      <c r="B222" s="154" t="s">
        <v>79</v>
      </c>
      <c r="C222" s="153">
        <v>68211</v>
      </c>
      <c r="D222" s="154" t="s">
        <v>1163</v>
      </c>
    </row>
    <row r="223" spans="1:4" x14ac:dyDescent="0.25">
      <c r="A223" s="153">
        <v>52</v>
      </c>
      <c r="B223" s="154" t="s">
        <v>1063</v>
      </c>
      <c r="C223" s="153">
        <v>54206</v>
      </c>
      <c r="D223" s="154" t="s">
        <v>1094</v>
      </c>
    </row>
    <row r="224" spans="1:4" x14ac:dyDescent="0.25">
      <c r="A224" s="153">
        <v>68</v>
      </c>
      <c r="B224" s="154" t="s">
        <v>57</v>
      </c>
      <c r="C224" s="153">
        <v>5212</v>
      </c>
      <c r="D224" s="154" t="s">
        <v>357</v>
      </c>
    </row>
    <row r="225" spans="1:4" x14ac:dyDescent="0.25">
      <c r="A225" s="153">
        <v>54</v>
      </c>
      <c r="B225" s="154" t="s">
        <v>61</v>
      </c>
      <c r="C225" s="153">
        <v>15212</v>
      </c>
      <c r="D225" s="154" t="s">
        <v>544</v>
      </c>
    </row>
    <row r="226" spans="1:4" x14ac:dyDescent="0.25">
      <c r="A226" s="153">
        <v>5</v>
      </c>
      <c r="B226" s="154" t="s">
        <v>60</v>
      </c>
      <c r="C226" s="153">
        <v>13212</v>
      </c>
      <c r="D226" s="154" t="s">
        <v>68</v>
      </c>
    </row>
    <row r="227" spans="1:4" x14ac:dyDescent="0.25">
      <c r="A227" s="153">
        <v>52</v>
      </c>
      <c r="B227" s="154" t="s">
        <v>65</v>
      </c>
      <c r="C227" s="153">
        <v>19212</v>
      </c>
      <c r="D227" s="154" t="s">
        <v>689</v>
      </c>
    </row>
    <row r="228" spans="1:4" x14ac:dyDescent="0.25">
      <c r="A228" s="153">
        <v>63</v>
      </c>
      <c r="B228" s="154" t="s">
        <v>79</v>
      </c>
      <c r="C228" s="153">
        <v>68217</v>
      </c>
      <c r="D228" s="154" t="s">
        <v>1137</v>
      </c>
    </row>
    <row r="229" spans="1:4" x14ac:dyDescent="0.25">
      <c r="A229" s="153">
        <v>19</v>
      </c>
      <c r="B229" s="154" t="s">
        <v>80</v>
      </c>
      <c r="C229" s="153">
        <v>70215</v>
      </c>
      <c r="D229" s="154" t="s">
        <v>1201</v>
      </c>
    </row>
    <row r="230" spans="1:4" x14ac:dyDescent="0.25">
      <c r="A230" s="153">
        <v>68</v>
      </c>
      <c r="B230" s="154" t="s">
        <v>61</v>
      </c>
      <c r="C230" s="153">
        <v>15215</v>
      </c>
      <c r="D230" s="154" t="s">
        <v>601</v>
      </c>
    </row>
    <row r="231" spans="1:4" x14ac:dyDescent="0.25">
      <c r="A231" s="153">
        <v>70</v>
      </c>
      <c r="B231" s="154" t="s">
        <v>69</v>
      </c>
      <c r="C231" s="153">
        <v>25214</v>
      </c>
      <c r="D231" s="154" t="s">
        <v>779</v>
      </c>
    </row>
    <row r="232" spans="1:4" x14ac:dyDescent="0.25">
      <c r="A232" s="153">
        <v>15</v>
      </c>
      <c r="B232" s="154" t="s">
        <v>68</v>
      </c>
      <c r="C232" s="153">
        <v>23300</v>
      </c>
      <c r="D232" s="154" t="s">
        <v>744</v>
      </c>
    </row>
    <row r="233" spans="1:4" x14ac:dyDescent="0.25">
      <c r="A233" s="153">
        <v>25</v>
      </c>
      <c r="B233" s="154" t="s">
        <v>61</v>
      </c>
      <c r="C233" s="153">
        <v>15218</v>
      </c>
      <c r="D233" s="154" t="s">
        <v>626</v>
      </c>
    </row>
    <row r="234" spans="1:4" x14ac:dyDescent="0.25">
      <c r="A234" s="153">
        <v>23</v>
      </c>
      <c r="B234" s="154" t="s">
        <v>80</v>
      </c>
      <c r="C234" s="153">
        <v>70221</v>
      </c>
      <c r="D234" s="154" t="s">
        <v>1209</v>
      </c>
    </row>
    <row r="235" spans="1:4" x14ac:dyDescent="0.25">
      <c r="A235" s="153">
        <v>15</v>
      </c>
      <c r="B235" s="154" t="s">
        <v>81</v>
      </c>
      <c r="C235" s="153">
        <v>73217</v>
      </c>
      <c r="D235" s="154" t="s">
        <v>1231</v>
      </c>
    </row>
    <row r="236" spans="1:4" x14ac:dyDescent="0.25">
      <c r="A236" s="153">
        <v>70</v>
      </c>
      <c r="B236" s="158" t="s">
        <v>58</v>
      </c>
      <c r="C236" s="157">
        <v>81220</v>
      </c>
      <c r="D236" s="158" t="s">
        <v>1307</v>
      </c>
    </row>
    <row r="237" spans="1:4" x14ac:dyDescent="0.25">
      <c r="A237" s="153">
        <v>73</v>
      </c>
      <c r="B237" s="154" t="s">
        <v>75</v>
      </c>
      <c r="C237" s="153">
        <v>52224</v>
      </c>
      <c r="D237" s="154" t="s">
        <v>1049</v>
      </c>
    </row>
    <row r="238" spans="1:4" x14ac:dyDescent="0.25">
      <c r="A238" s="157">
        <v>81</v>
      </c>
      <c r="B238" s="154" t="s">
        <v>61</v>
      </c>
      <c r="C238" s="153">
        <v>15223</v>
      </c>
      <c r="D238" s="154" t="s">
        <v>633</v>
      </c>
    </row>
    <row r="239" spans="1:4" x14ac:dyDescent="0.25">
      <c r="A239" s="153">
        <v>52</v>
      </c>
      <c r="B239" s="154" t="s">
        <v>61</v>
      </c>
      <c r="C239" s="153">
        <v>15224</v>
      </c>
      <c r="D239" s="154" t="s">
        <v>619</v>
      </c>
    </row>
    <row r="240" spans="1:4" x14ac:dyDescent="0.25">
      <c r="A240" s="153">
        <v>15</v>
      </c>
      <c r="B240" s="154" t="s">
        <v>69</v>
      </c>
      <c r="C240" s="153">
        <v>25224</v>
      </c>
      <c r="D240" s="154" t="s">
        <v>822</v>
      </c>
    </row>
    <row r="241" spans="1:4" x14ac:dyDescent="0.25">
      <c r="A241" s="153">
        <v>15</v>
      </c>
      <c r="B241" s="154" t="s">
        <v>1063</v>
      </c>
      <c r="C241" s="153">
        <v>54001</v>
      </c>
      <c r="D241" s="154" t="s">
        <v>1084</v>
      </c>
    </row>
    <row r="242" spans="1:4" x14ac:dyDescent="0.25">
      <c r="A242" s="153">
        <v>25</v>
      </c>
      <c r="B242" s="154" t="s">
        <v>1063</v>
      </c>
      <c r="C242" s="153">
        <v>54223</v>
      </c>
      <c r="D242" s="154" t="s">
        <v>1069</v>
      </c>
    </row>
    <row r="243" spans="1:4" x14ac:dyDescent="0.25">
      <c r="A243" s="153">
        <v>54</v>
      </c>
      <c r="B243" s="154" t="s">
        <v>61</v>
      </c>
      <c r="C243" s="153">
        <v>15226</v>
      </c>
      <c r="D243" s="154" t="s">
        <v>547</v>
      </c>
    </row>
    <row r="244" spans="1:4" x14ac:dyDescent="0.25">
      <c r="A244" s="153">
        <v>54</v>
      </c>
      <c r="B244" s="154" t="s">
        <v>74</v>
      </c>
      <c r="C244" s="153">
        <v>50226</v>
      </c>
      <c r="D244" s="154" t="s">
        <v>986</v>
      </c>
    </row>
    <row r="245" spans="1:4" x14ac:dyDescent="0.25">
      <c r="A245" s="153">
        <v>15</v>
      </c>
      <c r="B245" s="158" t="s">
        <v>83</v>
      </c>
      <c r="C245" s="157">
        <v>99773</v>
      </c>
      <c r="D245" s="158" t="s">
        <v>1361</v>
      </c>
    </row>
    <row r="246" spans="1:4" x14ac:dyDescent="0.25">
      <c r="A246" s="153">
        <v>50</v>
      </c>
      <c r="B246" s="154" t="s">
        <v>75</v>
      </c>
      <c r="C246" s="153">
        <v>52227</v>
      </c>
      <c r="D246" s="154" t="s">
        <v>1032</v>
      </c>
    </row>
    <row r="247" spans="1:4" x14ac:dyDescent="0.25">
      <c r="A247" s="157">
        <v>99</v>
      </c>
      <c r="B247" s="154" t="s">
        <v>75</v>
      </c>
      <c r="C247" s="153">
        <v>52233</v>
      </c>
      <c r="D247" s="154" t="s">
        <v>1057</v>
      </c>
    </row>
    <row r="248" spans="1:4" x14ac:dyDescent="0.25">
      <c r="A248" s="153">
        <v>52</v>
      </c>
      <c r="B248" s="154" t="s">
        <v>81</v>
      </c>
      <c r="C248" s="153">
        <v>73226</v>
      </c>
      <c r="D248" s="154" t="s">
        <v>1232</v>
      </c>
    </row>
    <row r="249" spans="1:4" x14ac:dyDescent="0.25">
      <c r="A249" s="153">
        <v>52</v>
      </c>
      <c r="B249" s="154" t="s">
        <v>63</v>
      </c>
      <c r="C249" s="153">
        <v>18205</v>
      </c>
      <c r="D249" s="154" t="s">
        <v>674</v>
      </c>
    </row>
    <row r="250" spans="1:4" x14ac:dyDescent="0.25">
      <c r="A250" s="153">
        <v>73</v>
      </c>
      <c r="B250" s="154" t="s">
        <v>79</v>
      </c>
      <c r="C250" s="153">
        <v>68229</v>
      </c>
      <c r="D250" s="154" t="s">
        <v>1126</v>
      </c>
    </row>
    <row r="251" spans="1:4" x14ac:dyDescent="0.25">
      <c r="A251" s="153">
        <v>18</v>
      </c>
      <c r="B251" s="154" t="s">
        <v>66</v>
      </c>
      <c r="C251" s="153">
        <v>20228</v>
      </c>
      <c r="D251" s="154" t="s">
        <v>725</v>
      </c>
    </row>
    <row r="252" spans="1:4" x14ac:dyDescent="0.25">
      <c r="A252" s="153">
        <v>68</v>
      </c>
      <c r="B252" s="154" t="s">
        <v>57</v>
      </c>
      <c r="C252" s="153">
        <v>5234</v>
      </c>
      <c r="D252" s="154" t="s">
        <v>358</v>
      </c>
    </row>
    <row r="253" spans="1:4" x14ac:dyDescent="0.25">
      <c r="A253" s="153">
        <v>20</v>
      </c>
      <c r="B253" s="158" t="s">
        <v>1266</v>
      </c>
      <c r="C253" s="157">
        <v>76233</v>
      </c>
      <c r="D253" s="158" t="s">
        <v>1275</v>
      </c>
    </row>
    <row r="254" spans="1:4" x14ac:dyDescent="0.25">
      <c r="A254" s="153">
        <v>5</v>
      </c>
      <c r="B254" s="154" t="s">
        <v>944</v>
      </c>
      <c r="C254" s="153">
        <v>44090</v>
      </c>
      <c r="D254" s="154" t="s">
        <v>946</v>
      </c>
    </row>
    <row r="255" spans="1:4" x14ac:dyDescent="0.25">
      <c r="A255" s="157">
        <v>76</v>
      </c>
      <c r="B255" s="154" t="s">
        <v>944</v>
      </c>
      <c r="C255" s="153">
        <v>44098</v>
      </c>
      <c r="D255" s="154" t="s">
        <v>952</v>
      </c>
    </row>
    <row r="256" spans="1:4" x14ac:dyDescent="0.25">
      <c r="A256" s="153">
        <v>44</v>
      </c>
      <c r="B256" s="154" t="s">
        <v>81</v>
      </c>
      <c r="C256" s="153">
        <v>73236</v>
      </c>
      <c r="D256" s="154" t="s">
        <v>1233</v>
      </c>
    </row>
    <row r="257" spans="1:4" x14ac:dyDescent="0.25">
      <c r="A257" s="153">
        <v>44</v>
      </c>
      <c r="B257" s="154" t="s">
        <v>57</v>
      </c>
      <c r="C257" s="153">
        <v>5237</v>
      </c>
      <c r="D257" s="154" t="s">
        <v>378</v>
      </c>
    </row>
    <row r="258" spans="1:4" x14ac:dyDescent="0.25">
      <c r="A258" s="153">
        <v>73</v>
      </c>
      <c r="B258" s="154" t="s">
        <v>78</v>
      </c>
      <c r="C258" s="153">
        <v>66170</v>
      </c>
      <c r="D258" s="154" t="s">
        <v>1111</v>
      </c>
    </row>
    <row r="259" spans="1:4" x14ac:dyDescent="0.25">
      <c r="A259" s="153">
        <v>5</v>
      </c>
      <c r="B259" s="154" t="s">
        <v>61</v>
      </c>
      <c r="C259" s="153">
        <v>15238</v>
      </c>
      <c r="D259" s="154" t="s">
        <v>551</v>
      </c>
    </row>
    <row r="260" spans="1:4" x14ac:dyDescent="0.25">
      <c r="A260" s="153">
        <v>66</v>
      </c>
      <c r="B260" s="154" t="s">
        <v>1063</v>
      </c>
      <c r="C260" s="153">
        <v>54239</v>
      </c>
      <c r="D260" s="154" t="s">
        <v>1070</v>
      </c>
    </row>
    <row r="261" spans="1:4" x14ac:dyDescent="0.25">
      <c r="A261" s="153">
        <v>15</v>
      </c>
      <c r="B261" s="154" t="s">
        <v>57</v>
      </c>
      <c r="C261" s="153">
        <v>5240</v>
      </c>
      <c r="D261" s="154" t="s">
        <v>446</v>
      </c>
    </row>
    <row r="262" spans="1:4" x14ac:dyDescent="0.25">
      <c r="A262" s="153">
        <v>54</v>
      </c>
      <c r="B262" s="158" t="s">
        <v>1266</v>
      </c>
      <c r="C262" s="157">
        <v>76243</v>
      </c>
      <c r="D262" s="158" t="s">
        <v>1267</v>
      </c>
    </row>
    <row r="263" spans="1:4" x14ac:dyDescent="0.25">
      <c r="A263" s="153">
        <v>5</v>
      </c>
      <c r="B263" s="154" t="s">
        <v>57</v>
      </c>
      <c r="C263" s="153">
        <v>5250</v>
      </c>
      <c r="D263" s="154" t="s">
        <v>450</v>
      </c>
    </row>
    <row r="264" spans="1:4" x14ac:dyDescent="0.25">
      <c r="A264" s="157">
        <v>76</v>
      </c>
      <c r="B264" s="154" t="s">
        <v>73</v>
      </c>
      <c r="C264" s="153">
        <v>47245</v>
      </c>
      <c r="D264" s="154" t="s">
        <v>984</v>
      </c>
    </row>
    <row r="265" spans="1:4" x14ac:dyDescent="0.25">
      <c r="A265" s="153">
        <v>5</v>
      </c>
      <c r="B265" s="158" t="s">
        <v>1266</v>
      </c>
      <c r="C265" s="157">
        <v>76246</v>
      </c>
      <c r="D265" s="158" t="s">
        <v>1299</v>
      </c>
    </row>
    <row r="266" spans="1:4" x14ac:dyDescent="0.25">
      <c r="A266" s="153">
        <v>47</v>
      </c>
      <c r="B266" s="154" t="s">
        <v>74</v>
      </c>
      <c r="C266" s="153">
        <v>50245</v>
      </c>
      <c r="D266" s="154" t="s">
        <v>1007</v>
      </c>
    </row>
    <row r="267" spans="1:4" x14ac:dyDescent="0.25">
      <c r="A267" s="157">
        <v>76</v>
      </c>
      <c r="B267" s="154" t="s">
        <v>67</v>
      </c>
      <c r="C267" s="153">
        <v>27135</v>
      </c>
      <c r="D267" s="154" t="s">
        <v>888</v>
      </c>
    </row>
    <row r="268" spans="1:4" x14ac:dyDescent="0.25">
      <c r="A268" s="153">
        <v>50</v>
      </c>
      <c r="B268" s="154" t="s">
        <v>1063</v>
      </c>
      <c r="C268" s="153">
        <v>54245</v>
      </c>
      <c r="D268" s="154" t="s">
        <v>1099</v>
      </c>
    </row>
    <row r="269" spans="1:4" x14ac:dyDescent="0.25">
      <c r="A269" s="153">
        <v>27</v>
      </c>
      <c r="B269" s="154" t="s">
        <v>67</v>
      </c>
      <c r="C269" s="153">
        <v>27245</v>
      </c>
      <c r="D269" s="154" t="s">
        <v>883</v>
      </c>
    </row>
    <row r="270" spans="1:4" x14ac:dyDescent="0.25">
      <c r="A270" s="153">
        <v>54</v>
      </c>
      <c r="B270" s="154" t="s">
        <v>60</v>
      </c>
      <c r="C270" s="153">
        <v>13244</v>
      </c>
      <c r="D270" s="154" t="s">
        <v>512</v>
      </c>
    </row>
    <row r="271" spans="1:4" x14ac:dyDescent="0.25">
      <c r="A271" s="153">
        <v>27</v>
      </c>
      <c r="B271" s="154" t="s">
        <v>79</v>
      </c>
      <c r="C271" s="153">
        <v>68235</v>
      </c>
      <c r="D271" s="154" t="s">
        <v>1139</v>
      </c>
    </row>
    <row r="272" spans="1:4" x14ac:dyDescent="0.25">
      <c r="A272" s="153">
        <v>13</v>
      </c>
      <c r="B272" s="154" t="s">
        <v>57</v>
      </c>
      <c r="C272" s="153">
        <v>5148</v>
      </c>
      <c r="D272" s="154" t="s">
        <v>449</v>
      </c>
    </row>
    <row r="273" spans="1:4" x14ac:dyDescent="0.25">
      <c r="A273" s="153">
        <v>68</v>
      </c>
      <c r="B273" s="154" t="s">
        <v>74</v>
      </c>
      <c r="C273" s="153">
        <v>50251</v>
      </c>
      <c r="D273" s="154" t="s">
        <v>1008</v>
      </c>
    </row>
    <row r="274" spans="1:4" x14ac:dyDescent="0.25">
      <c r="A274" s="153">
        <v>5</v>
      </c>
      <c r="B274" s="158" t="s">
        <v>1266</v>
      </c>
      <c r="C274" s="157">
        <v>76248</v>
      </c>
      <c r="D274" s="158" t="s">
        <v>1301</v>
      </c>
    </row>
    <row r="275" spans="1:4" x14ac:dyDescent="0.25">
      <c r="A275" s="153">
        <v>50</v>
      </c>
      <c r="B275" s="154" t="s">
        <v>75</v>
      </c>
      <c r="C275" s="153">
        <v>52250</v>
      </c>
      <c r="D275" s="154" t="s">
        <v>1059</v>
      </c>
    </row>
    <row r="276" spans="1:4" x14ac:dyDescent="0.25">
      <c r="A276" s="157">
        <v>76</v>
      </c>
      <c r="B276" s="154" t="s">
        <v>61</v>
      </c>
      <c r="C276" s="153">
        <v>15244</v>
      </c>
      <c r="D276" s="154" t="s">
        <v>604</v>
      </c>
    </row>
    <row r="277" spans="1:4" x14ac:dyDescent="0.25">
      <c r="A277" s="153">
        <v>52</v>
      </c>
      <c r="B277" s="154" t="s">
        <v>69</v>
      </c>
      <c r="C277" s="153">
        <v>25245</v>
      </c>
      <c r="D277" s="154" t="s">
        <v>876</v>
      </c>
    </row>
    <row r="278" spans="1:4" x14ac:dyDescent="0.25">
      <c r="A278" s="153">
        <v>15</v>
      </c>
      <c r="B278" s="154" t="s">
        <v>66</v>
      </c>
      <c r="C278" s="153">
        <v>20238</v>
      </c>
      <c r="D278" s="154" t="s">
        <v>740</v>
      </c>
    </row>
    <row r="279" spans="1:4" x14ac:dyDescent="0.25">
      <c r="A279" s="153">
        <v>25</v>
      </c>
      <c r="B279" s="154" t="s">
        <v>63</v>
      </c>
      <c r="C279" s="153">
        <v>18247</v>
      </c>
      <c r="D279" s="154" t="s">
        <v>676</v>
      </c>
    </row>
    <row r="280" spans="1:4" x14ac:dyDescent="0.25">
      <c r="A280" s="153">
        <v>20</v>
      </c>
      <c r="B280" s="154" t="s">
        <v>74</v>
      </c>
      <c r="C280" s="153">
        <v>50270</v>
      </c>
      <c r="D280" s="154" t="s">
        <v>1006</v>
      </c>
    </row>
    <row r="281" spans="1:4" x14ac:dyDescent="0.25">
      <c r="A281" s="153">
        <v>18</v>
      </c>
      <c r="B281" s="158" t="s">
        <v>1266</v>
      </c>
      <c r="C281" s="157">
        <v>76250</v>
      </c>
      <c r="D281" s="158" t="s">
        <v>1300</v>
      </c>
    </row>
    <row r="282" spans="1:4" x14ac:dyDescent="0.25">
      <c r="A282" s="153">
        <v>50</v>
      </c>
      <c r="B282" s="158" t="s">
        <v>56</v>
      </c>
      <c r="C282" s="157">
        <v>91263</v>
      </c>
      <c r="D282" s="158" t="s">
        <v>1343</v>
      </c>
    </row>
    <row r="283" spans="1:4" x14ac:dyDescent="0.25">
      <c r="A283" s="157">
        <v>76</v>
      </c>
      <c r="B283" s="154" t="s">
        <v>61</v>
      </c>
      <c r="C283" s="153">
        <v>15248</v>
      </c>
      <c r="D283" s="154" t="s">
        <v>542</v>
      </c>
    </row>
    <row r="284" spans="1:4" x14ac:dyDescent="0.25">
      <c r="A284" s="157">
        <v>91</v>
      </c>
      <c r="B284" s="154" t="s">
        <v>79</v>
      </c>
      <c r="C284" s="153">
        <v>68245</v>
      </c>
      <c r="D284" s="154" t="s">
        <v>1196</v>
      </c>
    </row>
    <row r="285" spans="1:4" x14ac:dyDescent="0.25">
      <c r="A285" s="153">
        <v>15</v>
      </c>
      <c r="B285" s="154" t="s">
        <v>60</v>
      </c>
      <c r="C285" s="153">
        <v>13248</v>
      </c>
      <c r="D285" s="154" t="s">
        <v>520</v>
      </c>
    </row>
    <row r="286" spans="1:4" x14ac:dyDescent="0.25">
      <c r="A286" s="153">
        <v>68</v>
      </c>
      <c r="B286" s="154" t="s">
        <v>67</v>
      </c>
      <c r="C286" s="153">
        <v>27250</v>
      </c>
      <c r="D286" s="154" t="s">
        <v>894</v>
      </c>
    </row>
    <row r="287" spans="1:4" x14ac:dyDescent="0.25">
      <c r="A287" s="153">
        <v>13</v>
      </c>
      <c r="B287" s="154" t="s">
        <v>944</v>
      </c>
      <c r="C287" s="153">
        <v>44110</v>
      </c>
      <c r="D287" s="154" t="s">
        <v>957</v>
      </c>
    </row>
    <row r="288" spans="1:4" x14ac:dyDescent="0.25">
      <c r="A288" s="153">
        <v>27</v>
      </c>
      <c r="B288" s="154" t="s">
        <v>66</v>
      </c>
      <c r="C288" s="153">
        <v>20250</v>
      </c>
      <c r="D288" s="154" t="s">
        <v>741</v>
      </c>
    </row>
    <row r="289" spans="1:4" x14ac:dyDescent="0.25">
      <c r="A289" s="153">
        <v>44</v>
      </c>
      <c r="B289" s="154" t="s">
        <v>63</v>
      </c>
      <c r="C289" s="153">
        <v>18256</v>
      </c>
      <c r="D289" s="154" t="s">
        <v>669</v>
      </c>
    </row>
    <row r="290" spans="1:4" x14ac:dyDescent="0.25">
      <c r="A290" s="153">
        <v>20</v>
      </c>
      <c r="B290" s="154" t="s">
        <v>75</v>
      </c>
      <c r="C290" s="153">
        <v>52254</v>
      </c>
      <c r="D290" s="154" t="s">
        <v>1039</v>
      </c>
    </row>
    <row r="291" spans="1:4" x14ac:dyDescent="0.25">
      <c r="A291" s="153">
        <v>18</v>
      </c>
      <c r="B291" s="154" t="s">
        <v>60</v>
      </c>
      <c r="C291" s="153">
        <v>13268</v>
      </c>
      <c r="D291" s="154" t="s">
        <v>522</v>
      </c>
    </row>
    <row r="292" spans="1:4" x14ac:dyDescent="0.25">
      <c r="A292" s="153">
        <v>68</v>
      </c>
      <c r="B292" s="154" t="s">
        <v>79</v>
      </c>
      <c r="C292" s="153">
        <v>68255</v>
      </c>
      <c r="D292" s="154" t="s">
        <v>1186</v>
      </c>
    </row>
    <row r="293" spans="1:4" x14ac:dyDescent="0.25">
      <c r="A293" s="153">
        <v>47</v>
      </c>
      <c r="B293" s="154" t="s">
        <v>73</v>
      </c>
      <c r="C293" s="153">
        <v>47268</v>
      </c>
      <c r="D293" s="154" t="s">
        <v>961</v>
      </c>
    </row>
    <row r="294" spans="1:4" x14ac:dyDescent="0.25">
      <c r="A294" s="153">
        <v>68</v>
      </c>
      <c r="B294" s="158" t="s">
        <v>71</v>
      </c>
      <c r="C294" s="157">
        <v>95025</v>
      </c>
      <c r="D294" s="158" t="s">
        <v>1353</v>
      </c>
    </row>
    <row r="295" spans="1:4" x14ac:dyDescent="0.25">
      <c r="A295" s="153">
        <v>47</v>
      </c>
      <c r="B295" s="154" t="s">
        <v>80</v>
      </c>
      <c r="C295" s="153">
        <v>70233</v>
      </c>
      <c r="D295" s="154" t="s">
        <v>1220</v>
      </c>
    </row>
    <row r="296" spans="1:4" x14ac:dyDescent="0.25">
      <c r="A296" s="157">
        <v>95</v>
      </c>
      <c r="B296" s="154" t="s">
        <v>69</v>
      </c>
      <c r="C296" s="153">
        <v>25260</v>
      </c>
      <c r="D296" s="154" t="s">
        <v>877</v>
      </c>
    </row>
    <row r="297" spans="1:4" x14ac:dyDescent="0.25">
      <c r="A297" s="153">
        <v>70</v>
      </c>
      <c r="B297" s="154" t="s">
        <v>75</v>
      </c>
      <c r="C297" s="153">
        <v>52256</v>
      </c>
      <c r="D297" s="154" t="s">
        <v>1016</v>
      </c>
    </row>
    <row r="298" spans="1:4" x14ac:dyDescent="0.25">
      <c r="A298" s="153">
        <v>25</v>
      </c>
      <c r="B298" s="154" t="s">
        <v>57</v>
      </c>
      <c r="C298" s="153">
        <v>5697</v>
      </c>
      <c r="D298" s="154" t="s">
        <v>451</v>
      </c>
    </row>
    <row r="299" spans="1:4" x14ac:dyDescent="0.25">
      <c r="A299" s="153">
        <v>52</v>
      </c>
      <c r="B299" s="154" t="s">
        <v>75</v>
      </c>
      <c r="C299" s="153">
        <v>52258</v>
      </c>
      <c r="D299" s="154" t="s">
        <v>1053</v>
      </c>
    </row>
    <row r="300" spans="1:4" x14ac:dyDescent="0.25">
      <c r="A300" s="153">
        <v>5</v>
      </c>
      <c r="B300" s="154" t="s">
        <v>65</v>
      </c>
      <c r="C300" s="153">
        <v>19256</v>
      </c>
      <c r="D300" s="154" t="s">
        <v>716</v>
      </c>
    </row>
    <row r="301" spans="1:4" x14ac:dyDescent="0.25">
      <c r="A301" s="153">
        <v>19</v>
      </c>
      <c r="B301" s="154" t="s">
        <v>1063</v>
      </c>
      <c r="C301" s="153">
        <v>54250</v>
      </c>
      <c r="D301" s="154" t="s">
        <v>1100</v>
      </c>
    </row>
    <row r="302" spans="1:4" x14ac:dyDescent="0.25">
      <c r="A302" s="153">
        <v>52</v>
      </c>
      <c r="B302" s="154" t="s">
        <v>1063</v>
      </c>
      <c r="C302" s="153">
        <v>54261</v>
      </c>
      <c r="D302" s="154" t="s">
        <v>1101</v>
      </c>
    </row>
    <row r="303" spans="1:4" x14ac:dyDescent="0.25">
      <c r="A303" s="153">
        <v>54</v>
      </c>
      <c r="B303" s="154" t="s">
        <v>72</v>
      </c>
      <c r="C303" s="153">
        <v>41244</v>
      </c>
      <c r="D303" s="154" t="s">
        <v>942</v>
      </c>
    </row>
    <row r="304" spans="1:4" x14ac:dyDescent="0.25">
      <c r="A304" s="153">
        <v>54</v>
      </c>
      <c r="B304" s="154" t="s">
        <v>79</v>
      </c>
      <c r="C304" s="153">
        <v>68264</v>
      </c>
      <c r="D304" s="154" t="s">
        <v>1141</v>
      </c>
    </row>
    <row r="305" spans="1:4" x14ac:dyDescent="0.25">
      <c r="A305" s="153">
        <v>41</v>
      </c>
      <c r="B305" s="154" t="s">
        <v>79</v>
      </c>
      <c r="C305" s="153">
        <v>68266</v>
      </c>
      <c r="D305" s="154" t="s">
        <v>1142</v>
      </c>
    </row>
    <row r="306" spans="1:4" x14ac:dyDescent="0.25">
      <c r="A306" s="153">
        <v>68</v>
      </c>
      <c r="B306" s="154" t="s">
        <v>57</v>
      </c>
      <c r="C306" s="153">
        <v>5264</v>
      </c>
      <c r="D306" s="154" t="s">
        <v>365</v>
      </c>
    </row>
    <row r="307" spans="1:4" x14ac:dyDescent="0.25">
      <c r="A307" s="153">
        <v>68</v>
      </c>
      <c r="B307" s="154" t="s">
        <v>57</v>
      </c>
      <c r="C307" s="153">
        <v>5266</v>
      </c>
      <c r="D307" s="154" t="s">
        <v>366</v>
      </c>
    </row>
    <row r="308" spans="1:4" x14ac:dyDescent="0.25">
      <c r="A308" s="153">
        <v>5</v>
      </c>
      <c r="B308" s="154" t="s">
        <v>81</v>
      </c>
      <c r="C308" s="153">
        <v>73268</v>
      </c>
      <c r="D308" s="154" t="s">
        <v>1234</v>
      </c>
    </row>
    <row r="309" spans="1:4" x14ac:dyDescent="0.25">
      <c r="A309" s="153">
        <v>5</v>
      </c>
      <c r="B309" s="154" t="s">
        <v>69</v>
      </c>
      <c r="C309" s="153">
        <v>25269</v>
      </c>
      <c r="D309" s="154" t="s">
        <v>783</v>
      </c>
    </row>
    <row r="310" spans="1:4" x14ac:dyDescent="0.25">
      <c r="A310" s="153">
        <v>73</v>
      </c>
      <c r="B310" s="154" t="s">
        <v>81</v>
      </c>
      <c r="C310" s="153">
        <v>73270</v>
      </c>
      <c r="D310" s="154" t="s">
        <v>1235</v>
      </c>
    </row>
    <row r="311" spans="1:4" x14ac:dyDescent="0.25">
      <c r="A311" s="153">
        <v>25</v>
      </c>
      <c r="B311" s="154" t="s">
        <v>62</v>
      </c>
      <c r="C311" s="153">
        <v>17272</v>
      </c>
      <c r="D311" s="154" t="s">
        <v>647</v>
      </c>
    </row>
    <row r="312" spans="1:4" x14ac:dyDescent="0.25">
      <c r="A312" s="153">
        <v>73</v>
      </c>
      <c r="B312" s="154" t="s">
        <v>77</v>
      </c>
      <c r="C312" s="153">
        <v>63272</v>
      </c>
      <c r="D312" s="154" t="s">
        <v>1104</v>
      </c>
    </row>
    <row r="313" spans="1:4" x14ac:dyDescent="0.25">
      <c r="A313" s="153">
        <v>17</v>
      </c>
      <c r="B313" s="154" t="s">
        <v>61</v>
      </c>
      <c r="C313" s="153">
        <v>15272</v>
      </c>
      <c r="D313" s="154" t="s">
        <v>622</v>
      </c>
    </row>
    <row r="314" spans="1:4" x14ac:dyDescent="0.25">
      <c r="A314" s="153">
        <v>63</v>
      </c>
      <c r="B314" s="154" t="s">
        <v>81</v>
      </c>
      <c r="C314" s="153">
        <v>73275</v>
      </c>
      <c r="D314" s="154" t="s">
        <v>1236</v>
      </c>
    </row>
    <row r="315" spans="1:4" x14ac:dyDescent="0.25">
      <c r="A315" s="153">
        <v>15</v>
      </c>
      <c r="B315" s="154" t="s">
        <v>63</v>
      </c>
      <c r="C315" s="153">
        <v>18001</v>
      </c>
      <c r="D315" s="154" t="s">
        <v>681</v>
      </c>
    </row>
    <row r="316" spans="1:4" x14ac:dyDescent="0.25">
      <c r="A316" s="153">
        <v>18</v>
      </c>
      <c r="B316" s="154" t="s">
        <v>61</v>
      </c>
      <c r="C316" s="153">
        <v>15276</v>
      </c>
      <c r="D316" s="154" t="s">
        <v>541</v>
      </c>
    </row>
    <row r="317" spans="1:4" x14ac:dyDescent="0.25">
      <c r="A317" s="153">
        <v>19</v>
      </c>
      <c r="B317" s="154" t="s">
        <v>79</v>
      </c>
      <c r="C317" s="153">
        <v>68271</v>
      </c>
      <c r="D317" s="154" t="s">
        <v>1169</v>
      </c>
    </row>
    <row r="318" spans="1:4" x14ac:dyDescent="0.25">
      <c r="A318" s="153">
        <v>15</v>
      </c>
      <c r="B318" s="158" t="s">
        <v>1266</v>
      </c>
      <c r="C318" s="157">
        <v>76275</v>
      </c>
      <c r="D318" s="158" t="s">
        <v>1277</v>
      </c>
    </row>
    <row r="319" spans="1:4" x14ac:dyDescent="0.25">
      <c r="A319" s="153">
        <v>68</v>
      </c>
      <c r="B319" s="154" t="s">
        <v>79</v>
      </c>
      <c r="C319" s="153">
        <v>68276</v>
      </c>
      <c r="D319" s="154" t="s">
        <v>1143</v>
      </c>
    </row>
    <row r="320" spans="1:4" x14ac:dyDescent="0.25">
      <c r="A320" s="157">
        <v>76</v>
      </c>
      <c r="B320" s="154" t="s">
        <v>69</v>
      </c>
      <c r="C320" s="153">
        <v>25279</v>
      </c>
      <c r="D320" s="154" t="s">
        <v>824</v>
      </c>
    </row>
    <row r="321" spans="1:4" x14ac:dyDescent="0.25">
      <c r="A321" s="153">
        <v>68</v>
      </c>
      <c r="B321" s="154" t="s">
        <v>944</v>
      </c>
      <c r="C321" s="153">
        <v>44279</v>
      </c>
      <c r="D321" s="154" t="s">
        <v>947</v>
      </c>
    </row>
    <row r="322" spans="1:4" x14ac:dyDescent="0.25">
      <c r="A322" s="153">
        <v>25</v>
      </c>
      <c r="B322" s="158" t="s">
        <v>58</v>
      </c>
      <c r="C322" s="157">
        <v>81300</v>
      </c>
      <c r="D322" s="158" t="s">
        <v>1303</v>
      </c>
    </row>
    <row r="323" spans="1:4" x14ac:dyDescent="0.25">
      <c r="A323" s="153">
        <v>44</v>
      </c>
      <c r="B323" s="154" t="s">
        <v>69</v>
      </c>
      <c r="C323" s="153">
        <v>25281</v>
      </c>
      <c r="D323" s="154" t="s">
        <v>785</v>
      </c>
    </row>
    <row r="324" spans="1:4" x14ac:dyDescent="0.25">
      <c r="A324" s="157">
        <v>81</v>
      </c>
      <c r="B324" s="154" t="s">
        <v>75</v>
      </c>
      <c r="C324" s="153">
        <v>52520</v>
      </c>
      <c r="D324" s="154" t="s">
        <v>1023</v>
      </c>
    </row>
    <row r="325" spans="1:4" x14ac:dyDescent="0.25">
      <c r="A325" s="153">
        <v>25</v>
      </c>
      <c r="B325" s="154" t="s">
        <v>57</v>
      </c>
      <c r="C325" s="153">
        <v>5282</v>
      </c>
      <c r="D325" s="154" t="s">
        <v>367</v>
      </c>
    </row>
    <row r="326" spans="1:4" x14ac:dyDescent="0.25">
      <c r="A326" s="153">
        <v>52</v>
      </c>
      <c r="B326" s="154" t="s">
        <v>81</v>
      </c>
      <c r="C326" s="153">
        <v>73283</v>
      </c>
      <c r="D326" s="154" t="s">
        <v>1237</v>
      </c>
    </row>
    <row r="327" spans="1:4" x14ac:dyDescent="0.25">
      <c r="A327" s="153">
        <v>5</v>
      </c>
      <c r="B327" s="154" t="s">
        <v>57</v>
      </c>
      <c r="C327" s="153">
        <v>5284</v>
      </c>
      <c r="D327" s="154" t="s">
        <v>368</v>
      </c>
    </row>
    <row r="328" spans="1:4" x14ac:dyDescent="0.25">
      <c r="A328" s="153">
        <v>73</v>
      </c>
      <c r="B328" s="154" t="s">
        <v>74</v>
      </c>
      <c r="C328" s="153">
        <v>50287</v>
      </c>
      <c r="D328" s="154" t="s">
        <v>1003</v>
      </c>
    </row>
    <row r="329" spans="1:4" x14ac:dyDescent="0.25">
      <c r="A329" s="153">
        <v>5</v>
      </c>
      <c r="B329" s="154" t="s">
        <v>73</v>
      </c>
      <c r="C329" s="153">
        <v>47288</v>
      </c>
      <c r="D329" s="154" t="s">
        <v>962</v>
      </c>
    </row>
    <row r="330" spans="1:4" x14ac:dyDescent="0.25">
      <c r="A330" s="153">
        <v>50</v>
      </c>
      <c r="B330" s="154" t="s">
        <v>75</v>
      </c>
      <c r="C330" s="153">
        <v>52287</v>
      </c>
      <c r="D330" s="154" t="s">
        <v>1058</v>
      </c>
    </row>
    <row r="331" spans="1:4" x14ac:dyDescent="0.25">
      <c r="A331" s="153">
        <v>47</v>
      </c>
      <c r="B331" s="154" t="s">
        <v>69</v>
      </c>
      <c r="C331" s="153">
        <v>25286</v>
      </c>
      <c r="D331" s="154" t="s">
        <v>786</v>
      </c>
    </row>
    <row r="332" spans="1:4" x14ac:dyDescent="0.25">
      <c r="A332" s="153">
        <v>52</v>
      </c>
      <c r="B332" s="154" t="s">
        <v>69</v>
      </c>
      <c r="C332" s="153">
        <v>25288</v>
      </c>
      <c r="D332" s="154" t="s">
        <v>823</v>
      </c>
    </row>
    <row r="333" spans="1:4" x14ac:dyDescent="0.25">
      <c r="A333" s="153">
        <v>25</v>
      </c>
      <c r="B333" s="154" t="s">
        <v>69</v>
      </c>
      <c r="C333" s="153">
        <v>25290</v>
      </c>
      <c r="D333" s="154" t="s">
        <v>872</v>
      </c>
    </row>
    <row r="334" spans="1:4" x14ac:dyDescent="0.25">
      <c r="A334" s="153">
        <v>25</v>
      </c>
      <c r="B334" s="154" t="s">
        <v>69</v>
      </c>
      <c r="C334" s="153">
        <v>25293</v>
      </c>
      <c r="D334" s="154" t="s">
        <v>807</v>
      </c>
    </row>
    <row r="335" spans="1:4" x14ac:dyDescent="0.25">
      <c r="A335" s="153">
        <v>25</v>
      </c>
      <c r="B335" s="154" t="s">
        <v>69</v>
      </c>
      <c r="C335" s="153">
        <v>25295</v>
      </c>
      <c r="D335" s="154" t="s">
        <v>827</v>
      </c>
    </row>
    <row r="336" spans="1:4" x14ac:dyDescent="0.25">
      <c r="A336" s="153">
        <v>25</v>
      </c>
      <c r="B336" s="154" t="s">
        <v>61</v>
      </c>
      <c r="C336" s="153">
        <v>15293</v>
      </c>
      <c r="D336" s="154" t="s">
        <v>634</v>
      </c>
    </row>
    <row r="337" spans="1:4" x14ac:dyDescent="0.25">
      <c r="A337" s="153">
        <v>25</v>
      </c>
      <c r="B337" s="154" t="s">
        <v>69</v>
      </c>
      <c r="C337" s="153">
        <v>25297</v>
      </c>
      <c r="D337" s="154" t="s">
        <v>852</v>
      </c>
    </row>
    <row r="338" spans="1:4" x14ac:dyDescent="0.25">
      <c r="A338" s="153">
        <v>15</v>
      </c>
      <c r="B338" s="154" t="s">
        <v>79</v>
      </c>
      <c r="C338" s="153">
        <v>68296</v>
      </c>
      <c r="D338" s="154" t="s">
        <v>1197</v>
      </c>
    </row>
    <row r="339" spans="1:4" x14ac:dyDescent="0.25">
      <c r="A339" s="153">
        <v>25</v>
      </c>
      <c r="B339" s="154" t="s">
        <v>59</v>
      </c>
      <c r="C339" s="153">
        <v>8296</v>
      </c>
      <c r="D339" s="154" t="s">
        <v>462</v>
      </c>
    </row>
    <row r="340" spans="1:4" x14ac:dyDescent="0.25">
      <c r="A340" s="153">
        <v>68</v>
      </c>
      <c r="B340" s="154" t="s">
        <v>80</v>
      </c>
      <c r="C340" s="153">
        <v>70235</v>
      </c>
      <c r="D340" s="154" t="s">
        <v>1202</v>
      </c>
    </row>
    <row r="341" spans="1:4" x14ac:dyDescent="0.25">
      <c r="A341" s="153">
        <v>8</v>
      </c>
      <c r="B341" s="154" t="s">
        <v>69</v>
      </c>
      <c r="C341" s="153">
        <v>25299</v>
      </c>
      <c r="D341" s="154" t="s">
        <v>787</v>
      </c>
    </row>
    <row r="342" spans="1:4" x14ac:dyDescent="0.25">
      <c r="A342" s="153">
        <v>70</v>
      </c>
      <c r="B342" s="154" t="s">
        <v>66</v>
      </c>
      <c r="C342" s="153">
        <v>20295</v>
      </c>
      <c r="D342" s="154" t="s">
        <v>724</v>
      </c>
    </row>
    <row r="343" spans="1:4" x14ac:dyDescent="0.25">
      <c r="A343" s="153">
        <v>25</v>
      </c>
      <c r="B343" s="154" t="s">
        <v>79</v>
      </c>
      <c r="C343" s="153">
        <v>68298</v>
      </c>
      <c r="D343" s="154" t="s">
        <v>1146</v>
      </c>
    </row>
    <row r="344" spans="1:4" x14ac:dyDescent="0.25">
      <c r="A344" s="153">
        <v>20</v>
      </c>
      <c r="B344" s="154" t="s">
        <v>61</v>
      </c>
      <c r="C344" s="153">
        <v>15296</v>
      </c>
      <c r="D344" s="154" t="s">
        <v>530</v>
      </c>
    </row>
    <row r="345" spans="1:4" x14ac:dyDescent="0.25">
      <c r="A345" s="153">
        <v>68</v>
      </c>
      <c r="B345" s="154" t="s">
        <v>61</v>
      </c>
      <c r="C345" s="153">
        <v>15299</v>
      </c>
      <c r="D345" s="154" t="s">
        <v>600</v>
      </c>
    </row>
    <row r="346" spans="1:4" x14ac:dyDescent="0.25">
      <c r="A346" s="153">
        <v>15</v>
      </c>
      <c r="B346" s="154" t="s">
        <v>72</v>
      </c>
      <c r="C346" s="153">
        <v>41298</v>
      </c>
      <c r="D346" s="154" t="s">
        <v>930</v>
      </c>
    </row>
    <row r="347" spans="1:4" x14ac:dyDescent="0.25">
      <c r="A347" s="153">
        <v>15</v>
      </c>
      <c r="B347" s="154" t="s">
        <v>77</v>
      </c>
      <c r="C347" s="153">
        <v>63302</v>
      </c>
      <c r="D347" s="154" t="s">
        <v>1109</v>
      </c>
    </row>
    <row r="348" spans="1:4" x14ac:dyDescent="0.25">
      <c r="A348" s="153">
        <v>41</v>
      </c>
      <c r="B348" s="154" t="s">
        <v>72</v>
      </c>
      <c r="C348" s="153">
        <v>41306</v>
      </c>
      <c r="D348" s="154" t="s">
        <v>919</v>
      </c>
    </row>
    <row r="349" spans="1:4" x14ac:dyDescent="0.25">
      <c r="A349" s="153">
        <v>63</v>
      </c>
      <c r="B349" s="158" t="s">
        <v>1266</v>
      </c>
      <c r="C349" s="157">
        <v>76306</v>
      </c>
      <c r="D349" s="158" t="s">
        <v>1278</v>
      </c>
    </row>
    <row r="350" spans="1:4" x14ac:dyDescent="0.25">
      <c r="A350" s="153">
        <v>41</v>
      </c>
      <c r="B350" s="154" t="s">
        <v>57</v>
      </c>
      <c r="C350" s="153">
        <v>5306</v>
      </c>
      <c r="D350" s="154" t="s">
        <v>369</v>
      </c>
    </row>
    <row r="351" spans="1:4" x14ac:dyDescent="0.25">
      <c r="A351" s="157">
        <v>76</v>
      </c>
      <c r="B351" s="154" t="s">
        <v>69</v>
      </c>
      <c r="C351" s="153">
        <v>25307</v>
      </c>
      <c r="D351" s="154" t="s">
        <v>788</v>
      </c>
    </row>
    <row r="352" spans="1:4" x14ac:dyDescent="0.25">
      <c r="A352" s="153">
        <v>5</v>
      </c>
      <c r="B352" s="154" t="s">
        <v>57</v>
      </c>
      <c r="C352" s="153">
        <v>5308</v>
      </c>
      <c r="D352" s="154" t="s">
        <v>370</v>
      </c>
    </row>
    <row r="353" spans="1:4" x14ac:dyDescent="0.25">
      <c r="A353" s="153">
        <v>25</v>
      </c>
      <c r="B353" s="154" t="s">
        <v>79</v>
      </c>
      <c r="C353" s="153">
        <v>68307</v>
      </c>
      <c r="D353" s="154" t="s">
        <v>1170</v>
      </c>
    </row>
    <row r="354" spans="1:4" x14ac:dyDescent="0.25">
      <c r="A354" s="153">
        <v>5</v>
      </c>
      <c r="B354" s="154" t="s">
        <v>57</v>
      </c>
      <c r="C354" s="153">
        <v>5310</v>
      </c>
      <c r="D354" s="154" t="s">
        <v>453</v>
      </c>
    </row>
    <row r="355" spans="1:4" x14ac:dyDescent="0.25">
      <c r="A355" s="153">
        <v>68</v>
      </c>
      <c r="B355" s="154" t="s">
        <v>66</v>
      </c>
      <c r="C355" s="153">
        <v>20310</v>
      </c>
      <c r="D355" s="154" t="s">
        <v>726</v>
      </c>
    </row>
    <row r="356" spans="1:4" x14ac:dyDescent="0.25">
      <c r="A356" s="153">
        <v>5</v>
      </c>
      <c r="B356" s="154" t="s">
        <v>1063</v>
      </c>
      <c r="C356" s="153">
        <v>54313</v>
      </c>
      <c r="D356" s="154" t="s">
        <v>1071</v>
      </c>
    </row>
    <row r="357" spans="1:4" x14ac:dyDescent="0.25">
      <c r="A357" s="153">
        <v>20</v>
      </c>
      <c r="B357" s="154" t="s">
        <v>57</v>
      </c>
      <c r="C357" s="153">
        <v>5313</v>
      </c>
      <c r="D357" s="154" t="s">
        <v>371</v>
      </c>
    </row>
    <row r="358" spans="1:4" x14ac:dyDescent="0.25">
      <c r="A358" s="153">
        <v>25</v>
      </c>
      <c r="B358" s="154" t="s">
        <v>79</v>
      </c>
      <c r="C358" s="153">
        <v>68318</v>
      </c>
      <c r="D358" s="154" t="s">
        <v>1144</v>
      </c>
    </row>
    <row r="359" spans="1:4" x14ac:dyDescent="0.25">
      <c r="A359" s="153">
        <v>50</v>
      </c>
      <c r="B359" s="154" t="s">
        <v>61</v>
      </c>
      <c r="C359" s="153">
        <v>15317</v>
      </c>
      <c r="D359" s="154" t="s">
        <v>545</v>
      </c>
    </row>
    <row r="360" spans="1:4" x14ac:dyDescent="0.25">
      <c r="A360" s="153">
        <v>68</v>
      </c>
      <c r="B360" s="158" t="s">
        <v>1266</v>
      </c>
      <c r="C360" s="157">
        <v>76318</v>
      </c>
      <c r="D360" s="158" t="s">
        <v>1287</v>
      </c>
    </row>
    <row r="361" spans="1:4" x14ac:dyDescent="0.25">
      <c r="A361" s="153">
        <v>15</v>
      </c>
      <c r="B361" s="154" t="s">
        <v>65</v>
      </c>
      <c r="C361" s="153">
        <v>19300</v>
      </c>
      <c r="D361" s="154" t="s">
        <v>698</v>
      </c>
    </row>
    <row r="362" spans="1:4" x14ac:dyDescent="0.25">
      <c r="A362" s="157">
        <v>76</v>
      </c>
      <c r="B362" s="154" t="s">
        <v>69</v>
      </c>
      <c r="C362" s="153">
        <v>25317</v>
      </c>
      <c r="D362" s="154" t="s">
        <v>813</v>
      </c>
    </row>
    <row r="363" spans="1:4" x14ac:dyDescent="0.25">
      <c r="A363" s="153">
        <v>19</v>
      </c>
      <c r="B363" s="154" t="s">
        <v>75</v>
      </c>
      <c r="C363" s="153">
        <v>52317</v>
      </c>
      <c r="D363" s="154" t="s">
        <v>1062</v>
      </c>
    </row>
    <row r="364" spans="1:4" x14ac:dyDescent="0.25">
      <c r="A364" s="153">
        <v>25</v>
      </c>
      <c r="B364" s="158" t="s">
        <v>1266</v>
      </c>
      <c r="C364" s="157">
        <v>76111</v>
      </c>
      <c r="D364" s="158" t="s">
        <v>1298</v>
      </c>
    </row>
    <row r="365" spans="1:4" x14ac:dyDescent="0.25">
      <c r="A365" s="153">
        <v>52</v>
      </c>
      <c r="B365" s="154" t="s">
        <v>57</v>
      </c>
      <c r="C365" s="153">
        <v>5315</v>
      </c>
      <c r="D365" s="154" t="s">
        <v>372</v>
      </c>
    </row>
    <row r="366" spans="1:4" x14ac:dyDescent="0.25">
      <c r="A366" s="153">
        <v>41</v>
      </c>
      <c r="B366" s="154" t="s">
        <v>69</v>
      </c>
      <c r="C366" s="153">
        <v>25320</v>
      </c>
      <c r="D366" s="154" t="s">
        <v>789</v>
      </c>
    </row>
    <row r="367" spans="1:4" x14ac:dyDescent="0.25">
      <c r="A367" s="153">
        <v>68</v>
      </c>
      <c r="B367" s="154" t="s">
        <v>75</v>
      </c>
      <c r="C367" s="153">
        <v>52320</v>
      </c>
      <c r="D367" s="154" t="s">
        <v>1018</v>
      </c>
    </row>
    <row r="368" spans="1:4" x14ac:dyDescent="0.25">
      <c r="A368" s="153">
        <v>25</v>
      </c>
      <c r="B368" s="154" t="s">
        <v>75</v>
      </c>
      <c r="C368" s="153">
        <v>52323</v>
      </c>
      <c r="D368" s="154" t="s">
        <v>1021</v>
      </c>
    </row>
    <row r="369" spans="1:4" x14ac:dyDescent="0.25">
      <c r="A369" s="153">
        <v>52</v>
      </c>
      <c r="B369" s="154" t="s">
        <v>73</v>
      </c>
      <c r="C369" s="153">
        <v>47318</v>
      </c>
      <c r="D369" s="154" t="s">
        <v>965</v>
      </c>
    </row>
    <row r="370" spans="1:4" x14ac:dyDescent="0.25">
      <c r="A370" s="153">
        <v>47</v>
      </c>
      <c r="B370" s="154" t="s">
        <v>81</v>
      </c>
      <c r="C370" s="153">
        <v>73319</v>
      </c>
      <c r="D370" s="154" t="s">
        <v>1238</v>
      </c>
    </row>
    <row r="371" spans="1:4" x14ac:dyDescent="0.25">
      <c r="A371" s="153">
        <v>50</v>
      </c>
      <c r="B371" s="154" t="s">
        <v>65</v>
      </c>
      <c r="C371" s="153">
        <v>19318</v>
      </c>
      <c r="D371" s="154" t="s">
        <v>717</v>
      </c>
    </row>
    <row r="372" spans="1:4" x14ac:dyDescent="0.25">
      <c r="A372" s="153">
        <v>73</v>
      </c>
      <c r="B372" s="154" t="s">
        <v>79</v>
      </c>
      <c r="C372" s="153">
        <v>68322</v>
      </c>
      <c r="D372" s="154" t="s">
        <v>1168</v>
      </c>
    </row>
    <row r="373" spans="1:4" x14ac:dyDescent="0.25">
      <c r="A373" s="153">
        <v>19</v>
      </c>
      <c r="B373" s="154" t="s">
        <v>80</v>
      </c>
      <c r="C373" s="153">
        <v>70265</v>
      </c>
      <c r="D373" s="154" t="s">
        <v>1203</v>
      </c>
    </row>
    <row r="374" spans="1:4" x14ac:dyDescent="0.25">
      <c r="A374" s="153">
        <v>68</v>
      </c>
      <c r="B374" s="154" t="s">
        <v>57</v>
      </c>
      <c r="C374" s="153">
        <v>5318</v>
      </c>
      <c r="D374" s="154" t="s">
        <v>373</v>
      </c>
    </row>
    <row r="375" spans="1:4" x14ac:dyDescent="0.25">
      <c r="A375" s="153">
        <v>70</v>
      </c>
      <c r="B375" s="154" t="s">
        <v>69</v>
      </c>
      <c r="C375" s="153">
        <v>25322</v>
      </c>
      <c r="D375" s="154" t="s">
        <v>790</v>
      </c>
    </row>
    <row r="376" spans="1:4" x14ac:dyDescent="0.25">
      <c r="A376" s="153">
        <v>5</v>
      </c>
      <c r="B376" s="154" t="s">
        <v>57</v>
      </c>
      <c r="C376" s="153">
        <v>5321</v>
      </c>
      <c r="D376" s="154" t="s">
        <v>432</v>
      </c>
    </row>
    <row r="377" spans="1:4" x14ac:dyDescent="0.25">
      <c r="A377" s="153">
        <v>25</v>
      </c>
      <c r="B377" s="154" t="s">
        <v>69</v>
      </c>
      <c r="C377" s="153">
        <v>25324</v>
      </c>
      <c r="D377" s="154" t="s">
        <v>815</v>
      </c>
    </row>
    <row r="378" spans="1:4" x14ac:dyDescent="0.25">
      <c r="A378" s="153">
        <v>5</v>
      </c>
      <c r="B378" s="154" t="s">
        <v>69</v>
      </c>
      <c r="C378" s="153">
        <v>25326</v>
      </c>
      <c r="D378" s="154" t="s">
        <v>791</v>
      </c>
    </row>
    <row r="379" spans="1:4" x14ac:dyDescent="0.25">
      <c r="A379" s="153">
        <v>25</v>
      </c>
      <c r="B379" s="154" t="s">
        <v>61</v>
      </c>
      <c r="C379" s="153">
        <v>15322</v>
      </c>
      <c r="D379" s="154" t="s">
        <v>637</v>
      </c>
    </row>
    <row r="380" spans="1:4" x14ac:dyDescent="0.25">
      <c r="A380" s="153">
        <v>25</v>
      </c>
      <c r="B380" s="154" t="s">
        <v>78</v>
      </c>
      <c r="C380" s="153">
        <v>66318</v>
      </c>
      <c r="D380" s="154" t="s">
        <v>1123</v>
      </c>
    </row>
    <row r="381" spans="1:4" x14ac:dyDescent="0.25">
      <c r="A381" s="153">
        <v>15</v>
      </c>
      <c r="B381" s="154" t="s">
        <v>79</v>
      </c>
      <c r="C381" s="153">
        <v>68324</v>
      </c>
      <c r="D381" s="154" t="s">
        <v>1138</v>
      </c>
    </row>
    <row r="382" spans="1:4" x14ac:dyDescent="0.25">
      <c r="A382" s="153">
        <v>66</v>
      </c>
      <c r="B382" s="154" t="s">
        <v>69</v>
      </c>
      <c r="C382" s="153">
        <v>25328</v>
      </c>
      <c r="D382" s="154" t="s">
        <v>853</v>
      </c>
    </row>
    <row r="383" spans="1:4" x14ac:dyDescent="0.25">
      <c r="A383" s="153">
        <v>68</v>
      </c>
      <c r="B383" s="154" t="s">
        <v>69</v>
      </c>
      <c r="C383" s="153">
        <v>25335</v>
      </c>
      <c r="D383" s="154" t="s">
        <v>792</v>
      </c>
    </row>
    <row r="384" spans="1:4" x14ac:dyDescent="0.25">
      <c r="A384" s="153">
        <v>25</v>
      </c>
      <c r="B384" s="154" t="s">
        <v>61</v>
      </c>
      <c r="C384" s="153">
        <v>15325</v>
      </c>
      <c r="D384" s="154" t="s">
        <v>603</v>
      </c>
    </row>
    <row r="385" spans="1:4" x14ac:dyDescent="0.25">
      <c r="A385" s="153">
        <v>25</v>
      </c>
      <c r="B385" s="154" t="s">
        <v>79</v>
      </c>
      <c r="C385" s="153">
        <v>68327</v>
      </c>
      <c r="D385" s="154" t="s">
        <v>1192</v>
      </c>
    </row>
    <row r="386" spans="1:4" x14ac:dyDescent="0.25">
      <c r="A386" s="153">
        <v>15</v>
      </c>
      <c r="B386" s="154" t="s">
        <v>61</v>
      </c>
      <c r="C386" s="153">
        <v>15332</v>
      </c>
      <c r="D386" s="154" t="s">
        <v>567</v>
      </c>
    </row>
    <row r="387" spans="1:4" x14ac:dyDescent="0.25">
      <c r="A387" s="153">
        <v>68</v>
      </c>
      <c r="B387" s="154" t="s">
        <v>69</v>
      </c>
      <c r="C387" s="153">
        <v>25339</v>
      </c>
      <c r="D387" s="154" t="s">
        <v>870</v>
      </c>
    </row>
    <row r="388" spans="1:4" x14ac:dyDescent="0.25">
      <c r="A388" s="153">
        <v>15</v>
      </c>
      <c r="B388" s="154" t="s">
        <v>1063</v>
      </c>
      <c r="C388" s="153">
        <v>54344</v>
      </c>
      <c r="D388" s="154" t="s">
        <v>1076</v>
      </c>
    </row>
    <row r="389" spans="1:4" x14ac:dyDescent="0.25">
      <c r="A389" s="153">
        <v>25</v>
      </c>
      <c r="B389" s="154" t="s">
        <v>60</v>
      </c>
      <c r="C389" s="153">
        <v>13300</v>
      </c>
      <c r="D389" s="154" t="s">
        <v>511</v>
      </c>
    </row>
    <row r="390" spans="1:4" x14ac:dyDescent="0.25">
      <c r="A390" s="153">
        <v>54</v>
      </c>
      <c r="B390" s="154" t="s">
        <v>79</v>
      </c>
      <c r="C390" s="153">
        <v>68344</v>
      </c>
      <c r="D390" s="154" t="s">
        <v>1145</v>
      </c>
    </row>
    <row r="391" spans="1:4" x14ac:dyDescent="0.25">
      <c r="A391" s="153">
        <v>13</v>
      </c>
      <c r="B391" s="158" t="s">
        <v>64</v>
      </c>
      <c r="C391" s="157">
        <v>85125</v>
      </c>
      <c r="D391" s="158" t="s">
        <v>1320</v>
      </c>
    </row>
    <row r="392" spans="1:4" x14ac:dyDescent="0.25">
      <c r="A392" s="153">
        <v>68</v>
      </c>
      <c r="B392" s="154" t="s">
        <v>944</v>
      </c>
      <c r="C392" s="153">
        <v>44378</v>
      </c>
      <c r="D392" s="154" t="s">
        <v>948</v>
      </c>
    </row>
    <row r="393" spans="1:4" x14ac:dyDescent="0.25">
      <c r="A393" s="157">
        <v>85</v>
      </c>
      <c r="B393" s="154" t="s">
        <v>57</v>
      </c>
      <c r="C393" s="153">
        <v>5347</v>
      </c>
      <c r="D393" s="154" t="s">
        <v>374</v>
      </c>
    </row>
    <row r="394" spans="1:4" x14ac:dyDescent="0.25">
      <c r="A394" s="153">
        <v>44</v>
      </c>
      <c r="B394" s="154" t="s">
        <v>1063</v>
      </c>
      <c r="C394" s="153">
        <v>54347</v>
      </c>
      <c r="D394" s="154" t="s">
        <v>1083</v>
      </c>
    </row>
    <row r="395" spans="1:4" x14ac:dyDescent="0.25">
      <c r="A395" s="153">
        <v>5</v>
      </c>
      <c r="B395" s="154" t="s">
        <v>81</v>
      </c>
      <c r="C395" s="153">
        <v>73347</v>
      </c>
      <c r="D395" s="154" t="s">
        <v>1239</v>
      </c>
    </row>
    <row r="396" spans="1:4" x14ac:dyDescent="0.25">
      <c r="A396" s="153">
        <v>54</v>
      </c>
      <c r="B396" s="154" t="s">
        <v>57</v>
      </c>
      <c r="C396" s="153">
        <v>5353</v>
      </c>
      <c r="D396" s="154" t="s">
        <v>375</v>
      </c>
    </row>
    <row r="397" spans="1:4" x14ac:dyDescent="0.25">
      <c r="A397" s="153">
        <v>73</v>
      </c>
      <c r="B397" s="154" t="s">
        <v>72</v>
      </c>
      <c r="C397" s="153">
        <v>41349</v>
      </c>
      <c r="D397" s="154" t="s">
        <v>920</v>
      </c>
    </row>
    <row r="398" spans="1:4" x14ac:dyDescent="0.25">
      <c r="A398" s="153">
        <v>5</v>
      </c>
      <c r="B398" s="154" t="s">
        <v>81</v>
      </c>
      <c r="C398" s="153">
        <v>73349</v>
      </c>
      <c r="D398" s="154" t="s">
        <v>1240</v>
      </c>
    </row>
    <row r="399" spans="1:4" x14ac:dyDescent="0.25">
      <c r="A399" s="153">
        <v>41</v>
      </c>
      <c r="B399" s="154" t="s">
        <v>81</v>
      </c>
      <c r="C399" s="153">
        <v>73001</v>
      </c>
      <c r="D399" s="154" t="s">
        <v>1226</v>
      </c>
    </row>
    <row r="400" spans="1:4" x14ac:dyDescent="0.25">
      <c r="A400" s="153">
        <v>73</v>
      </c>
      <c r="B400" s="154" t="s">
        <v>81</v>
      </c>
      <c r="C400" s="153">
        <v>73352</v>
      </c>
      <c r="D400" s="154" t="s">
        <v>1241</v>
      </c>
    </row>
    <row r="401" spans="1:4" x14ac:dyDescent="0.25">
      <c r="A401" s="153">
        <v>73</v>
      </c>
      <c r="B401" s="154" t="s">
        <v>75</v>
      </c>
      <c r="C401" s="153">
        <v>52352</v>
      </c>
      <c r="D401" s="154" t="s">
        <v>1012</v>
      </c>
    </row>
    <row r="402" spans="1:4" x14ac:dyDescent="0.25">
      <c r="A402" s="153">
        <v>73</v>
      </c>
      <c r="B402" s="154" t="s">
        <v>75</v>
      </c>
      <c r="C402" s="153">
        <v>52354</v>
      </c>
      <c r="D402" s="154" t="s">
        <v>1037</v>
      </c>
    </row>
    <row r="403" spans="1:4" x14ac:dyDescent="0.25">
      <c r="A403" s="153">
        <v>52</v>
      </c>
      <c r="B403" s="158" t="s">
        <v>70</v>
      </c>
      <c r="C403" s="157">
        <v>94001</v>
      </c>
      <c r="D403" s="158" t="s">
        <v>1347</v>
      </c>
    </row>
    <row r="404" spans="1:4" x14ac:dyDescent="0.25">
      <c r="A404" s="153">
        <v>52</v>
      </c>
      <c r="B404" s="154" t="s">
        <v>65</v>
      </c>
      <c r="C404" s="153">
        <v>19355</v>
      </c>
      <c r="D404" s="154" t="s">
        <v>701</v>
      </c>
    </row>
    <row r="405" spans="1:4" x14ac:dyDescent="0.25">
      <c r="A405" s="157">
        <v>94</v>
      </c>
      <c r="B405" s="154" t="s">
        <v>75</v>
      </c>
      <c r="C405" s="153">
        <v>52356</v>
      </c>
      <c r="D405" s="154" t="s">
        <v>1031</v>
      </c>
    </row>
    <row r="406" spans="1:4" x14ac:dyDescent="0.25">
      <c r="A406" s="153">
        <v>19</v>
      </c>
      <c r="B406" s="154" t="s">
        <v>72</v>
      </c>
      <c r="C406" s="153">
        <v>41357</v>
      </c>
      <c r="D406" s="154" t="s">
        <v>926</v>
      </c>
    </row>
    <row r="407" spans="1:4" x14ac:dyDescent="0.25">
      <c r="A407" s="153">
        <v>52</v>
      </c>
      <c r="B407" s="154" t="s">
        <v>72</v>
      </c>
      <c r="C407" s="153">
        <v>41359</v>
      </c>
      <c r="D407" s="154" t="s">
        <v>921</v>
      </c>
    </row>
    <row r="408" spans="1:4" x14ac:dyDescent="0.25">
      <c r="A408" s="153">
        <v>41</v>
      </c>
      <c r="B408" s="154" t="s">
        <v>67</v>
      </c>
      <c r="C408" s="153">
        <v>27361</v>
      </c>
      <c r="D408" s="154" t="s">
        <v>898</v>
      </c>
    </row>
    <row r="409" spans="1:4" x14ac:dyDescent="0.25">
      <c r="A409" s="153">
        <v>41</v>
      </c>
      <c r="B409" s="154" t="s">
        <v>57</v>
      </c>
      <c r="C409" s="153">
        <v>5360</v>
      </c>
      <c r="D409" s="154" t="s">
        <v>410</v>
      </c>
    </row>
    <row r="410" spans="1:4" x14ac:dyDescent="0.25">
      <c r="A410" s="153">
        <v>27</v>
      </c>
      <c r="B410" s="154" t="s">
        <v>57</v>
      </c>
      <c r="C410" s="153">
        <v>5361</v>
      </c>
      <c r="D410" s="154" t="s">
        <v>376</v>
      </c>
    </row>
    <row r="411" spans="1:4" x14ac:dyDescent="0.25">
      <c r="A411" s="153">
        <v>5</v>
      </c>
      <c r="B411" s="154" t="s">
        <v>61</v>
      </c>
      <c r="C411" s="153">
        <v>15362</v>
      </c>
      <c r="D411" s="154" t="s">
        <v>632</v>
      </c>
    </row>
    <row r="412" spans="1:4" x14ac:dyDescent="0.25">
      <c r="A412" s="153">
        <v>5</v>
      </c>
      <c r="B412" s="154" t="s">
        <v>65</v>
      </c>
      <c r="C412" s="153">
        <v>19364</v>
      </c>
      <c r="D412" s="154" t="s">
        <v>709</v>
      </c>
    </row>
    <row r="413" spans="1:4" x14ac:dyDescent="0.25">
      <c r="A413" s="153">
        <v>15</v>
      </c>
      <c r="B413" s="158" t="s">
        <v>1266</v>
      </c>
      <c r="C413" s="157">
        <v>76364</v>
      </c>
      <c r="D413" s="158" t="s">
        <v>1279</v>
      </c>
    </row>
    <row r="414" spans="1:4" x14ac:dyDescent="0.25">
      <c r="A414" s="153">
        <v>19</v>
      </c>
      <c r="B414" s="154" t="s">
        <v>57</v>
      </c>
      <c r="C414" s="153">
        <v>5364</v>
      </c>
      <c r="D414" s="154" t="s">
        <v>362</v>
      </c>
    </row>
    <row r="415" spans="1:4" x14ac:dyDescent="0.25">
      <c r="A415" s="157">
        <v>76</v>
      </c>
      <c r="B415" s="154" t="s">
        <v>61</v>
      </c>
      <c r="C415" s="153">
        <v>15367</v>
      </c>
      <c r="D415" s="154" t="s">
        <v>602</v>
      </c>
    </row>
    <row r="416" spans="1:4" x14ac:dyDescent="0.25">
      <c r="A416" s="153">
        <v>5</v>
      </c>
      <c r="B416" s="154" t="s">
        <v>57</v>
      </c>
      <c r="C416" s="153">
        <v>5368</v>
      </c>
      <c r="D416" s="154" t="s">
        <v>404</v>
      </c>
    </row>
    <row r="417" spans="1:4" x14ac:dyDescent="0.25">
      <c r="A417" s="153">
        <v>5</v>
      </c>
      <c r="B417" s="154" t="s">
        <v>69</v>
      </c>
      <c r="C417" s="153">
        <v>25368</v>
      </c>
      <c r="D417" s="154" t="s">
        <v>821</v>
      </c>
    </row>
    <row r="418" spans="1:4" x14ac:dyDescent="0.25">
      <c r="A418" s="153">
        <v>15</v>
      </c>
      <c r="B418" s="154" t="s">
        <v>79</v>
      </c>
      <c r="C418" s="153">
        <v>68368</v>
      </c>
      <c r="D418" s="154" t="s">
        <v>1166</v>
      </c>
    </row>
    <row r="419" spans="1:4" x14ac:dyDescent="0.25">
      <c r="A419" s="153">
        <v>25</v>
      </c>
      <c r="B419" s="154" t="s">
        <v>79</v>
      </c>
      <c r="C419" s="153">
        <v>68370</v>
      </c>
      <c r="D419" s="154" t="s">
        <v>1158</v>
      </c>
    </row>
    <row r="420" spans="1:4" x14ac:dyDescent="0.25">
      <c r="A420" s="153">
        <v>68</v>
      </c>
      <c r="B420" s="154" t="s">
        <v>59</v>
      </c>
      <c r="C420" s="153">
        <v>8372</v>
      </c>
      <c r="D420" s="154" t="s">
        <v>469</v>
      </c>
    </row>
    <row r="421" spans="1:4" x14ac:dyDescent="0.25">
      <c r="A421" s="153">
        <v>68</v>
      </c>
      <c r="B421" s="154" t="s">
        <v>69</v>
      </c>
      <c r="C421" s="153">
        <v>25372</v>
      </c>
      <c r="D421" s="154" t="s">
        <v>863</v>
      </c>
    </row>
    <row r="422" spans="1:4" x14ac:dyDescent="0.25">
      <c r="A422" s="153">
        <v>8</v>
      </c>
      <c r="B422" s="154" t="s">
        <v>67</v>
      </c>
      <c r="C422" s="153">
        <v>27372</v>
      </c>
      <c r="D422" s="154" t="s">
        <v>899</v>
      </c>
    </row>
    <row r="423" spans="1:4" x14ac:dyDescent="0.25">
      <c r="A423" s="153">
        <v>25</v>
      </c>
      <c r="B423" s="154" t="s">
        <v>68</v>
      </c>
      <c r="C423" s="153">
        <v>23350</v>
      </c>
      <c r="D423" s="154" t="s">
        <v>769</v>
      </c>
    </row>
    <row r="424" spans="1:4" x14ac:dyDescent="0.25">
      <c r="A424" s="153">
        <v>27</v>
      </c>
      <c r="B424" s="154" t="s">
        <v>72</v>
      </c>
      <c r="C424" s="153">
        <v>41378</v>
      </c>
      <c r="D424" s="154" t="s">
        <v>943</v>
      </c>
    </row>
    <row r="425" spans="1:4" x14ac:dyDescent="0.25">
      <c r="A425" s="153">
        <v>23</v>
      </c>
      <c r="B425" s="154" t="s">
        <v>79</v>
      </c>
      <c r="C425" s="153">
        <v>68377</v>
      </c>
      <c r="D425" s="154" t="s">
        <v>1182</v>
      </c>
    </row>
    <row r="426" spans="1:4" x14ac:dyDescent="0.25">
      <c r="A426" s="153">
        <v>41</v>
      </c>
      <c r="B426" s="154" t="s">
        <v>69</v>
      </c>
      <c r="C426" s="153">
        <v>25377</v>
      </c>
      <c r="D426" s="154" t="s">
        <v>875</v>
      </c>
    </row>
    <row r="427" spans="1:4" x14ac:dyDescent="0.25">
      <c r="A427" s="153">
        <v>68</v>
      </c>
      <c r="B427" s="154" t="s">
        <v>61</v>
      </c>
      <c r="C427" s="153">
        <v>15380</v>
      </c>
      <c r="D427" s="154" t="s">
        <v>613</v>
      </c>
    </row>
    <row r="428" spans="1:4" x14ac:dyDescent="0.25">
      <c r="A428" s="153">
        <v>25</v>
      </c>
      <c r="B428" s="154" t="s">
        <v>57</v>
      </c>
      <c r="C428" s="153">
        <v>5376</v>
      </c>
      <c r="D428" s="154" t="s">
        <v>444</v>
      </c>
    </row>
    <row r="429" spans="1:4" x14ac:dyDescent="0.25">
      <c r="A429" s="153">
        <v>15</v>
      </c>
      <c r="B429" s="154" t="s">
        <v>78</v>
      </c>
      <c r="C429" s="153">
        <v>66383</v>
      </c>
      <c r="D429" s="154" t="s">
        <v>1122</v>
      </c>
    </row>
    <row r="430" spans="1:4" x14ac:dyDescent="0.25">
      <c r="A430" s="153">
        <v>5</v>
      </c>
      <c r="B430" s="158" t="s">
        <v>56</v>
      </c>
      <c r="C430" s="157">
        <v>91405</v>
      </c>
      <c r="D430" s="158" t="s">
        <v>1341</v>
      </c>
    </row>
    <row r="431" spans="1:4" x14ac:dyDescent="0.25">
      <c r="A431" s="153">
        <v>66</v>
      </c>
      <c r="B431" s="154" t="s">
        <v>75</v>
      </c>
      <c r="C431" s="153">
        <v>52378</v>
      </c>
      <c r="D431" s="154" t="s">
        <v>1038</v>
      </c>
    </row>
    <row r="432" spans="1:4" x14ac:dyDescent="0.25">
      <c r="A432" s="157">
        <v>91</v>
      </c>
      <c r="B432" s="158" t="s">
        <v>1266</v>
      </c>
      <c r="C432" s="157">
        <v>76377</v>
      </c>
      <c r="D432" s="158" t="s">
        <v>1297</v>
      </c>
    </row>
    <row r="433" spans="1:4" x14ac:dyDescent="0.25">
      <c r="A433" s="153">
        <v>52</v>
      </c>
      <c r="B433" s="154" t="s">
        <v>62</v>
      </c>
      <c r="C433" s="153">
        <v>17380</v>
      </c>
      <c r="D433" s="154" t="s">
        <v>663</v>
      </c>
    </row>
    <row r="434" spans="1:4" x14ac:dyDescent="0.25">
      <c r="A434" s="157">
        <v>76</v>
      </c>
      <c r="B434" s="154" t="s">
        <v>1063</v>
      </c>
      <c r="C434" s="153">
        <v>54385</v>
      </c>
      <c r="D434" s="154" t="s">
        <v>1092</v>
      </c>
    </row>
    <row r="435" spans="1:4" x14ac:dyDescent="0.25">
      <c r="A435" s="153">
        <v>17</v>
      </c>
      <c r="B435" s="154" t="s">
        <v>57</v>
      </c>
      <c r="C435" s="153">
        <v>5380</v>
      </c>
      <c r="D435" s="154" t="s">
        <v>445</v>
      </c>
    </row>
    <row r="436" spans="1:4" x14ac:dyDescent="0.25">
      <c r="A436" s="153">
        <v>54</v>
      </c>
      <c r="B436" s="154" t="s">
        <v>75</v>
      </c>
      <c r="C436" s="153">
        <v>52381</v>
      </c>
      <c r="D436" s="154" t="s">
        <v>1035</v>
      </c>
    </row>
    <row r="437" spans="1:4" x14ac:dyDescent="0.25">
      <c r="A437" s="153">
        <v>5</v>
      </c>
      <c r="B437" s="154" t="s">
        <v>66</v>
      </c>
      <c r="C437" s="153">
        <v>20383</v>
      </c>
      <c r="D437" s="154" t="s">
        <v>735</v>
      </c>
    </row>
    <row r="438" spans="1:4" x14ac:dyDescent="0.25">
      <c r="A438" s="153">
        <v>52</v>
      </c>
      <c r="B438" s="158" t="s">
        <v>70</v>
      </c>
      <c r="C438" s="157">
        <v>94885</v>
      </c>
      <c r="D438" s="158" t="s">
        <v>1348</v>
      </c>
    </row>
    <row r="439" spans="1:4" x14ac:dyDescent="0.25">
      <c r="A439" s="153">
        <v>20</v>
      </c>
      <c r="B439" s="154" t="s">
        <v>66</v>
      </c>
      <c r="C439" s="153">
        <v>20400</v>
      </c>
      <c r="D439" s="154" t="s">
        <v>736</v>
      </c>
    </row>
    <row r="440" spans="1:4" x14ac:dyDescent="0.25">
      <c r="A440" s="157">
        <v>94</v>
      </c>
      <c r="B440" s="154" t="s">
        <v>944</v>
      </c>
      <c r="C440" s="153">
        <v>44420</v>
      </c>
      <c r="D440" s="154" t="s">
        <v>955</v>
      </c>
    </row>
    <row r="441" spans="1:4" x14ac:dyDescent="0.25">
      <c r="A441" s="153">
        <v>20</v>
      </c>
      <c r="B441" s="154" t="s">
        <v>75</v>
      </c>
      <c r="C441" s="153">
        <v>52385</v>
      </c>
      <c r="D441" s="154" t="s">
        <v>1025</v>
      </c>
    </row>
    <row r="442" spans="1:4" x14ac:dyDescent="0.25">
      <c r="A442" s="153">
        <v>44</v>
      </c>
      <c r="B442" s="154" t="s">
        <v>74</v>
      </c>
      <c r="C442" s="153">
        <v>50350</v>
      </c>
      <c r="D442" s="154" t="s">
        <v>997</v>
      </c>
    </row>
    <row r="443" spans="1:4" x14ac:dyDescent="0.25">
      <c r="A443" s="153">
        <v>52</v>
      </c>
      <c r="B443" s="154" t="s">
        <v>62</v>
      </c>
      <c r="C443" s="153">
        <v>17388</v>
      </c>
      <c r="D443" s="154" t="s">
        <v>665</v>
      </c>
    </row>
    <row r="444" spans="1:4" x14ac:dyDescent="0.25">
      <c r="A444" s="153">
        <v>50</v>
      </c>
      <c r="B444" s="154" t="s">
        <v>69</v>
      </c>
      <c r="C444" s="153">
        <v>25386</v>
      </c>
      <c r="D444" s="154" t="s">
        <v>856</v>
      </c>
    </row>
    <row r="445" spans="1:4" x14ac:dyDescent="0.25">
      <c r="A445" s="153">
        <v>17</v>
      </c>
      <c r="B445" s="154" t="s">
        <v>63</v>
      </c>
      <c r="C445" s="153">
        <v>18410</v>
      </c>
      <c r="D445" s="154" t="s">
        <v>680</v>
      </c>
    </row>
    <row r="446" spans="1:4" x14ac:dyDescent="0.25">
      <c r="A446" s="153">
        <v>25</v>
      </c>
      <c r="B446" s="154" t="s">
        <v>69</v>
      </c>
      <c r="C446" s="153">
        <v>25394</v>
      </c>
      <c r="D446" s="154" t="s">
        <v>860</v>
      </c>
    </row>
    <row r="447" spans="1:4" x14ac:dyDescent="0.25">
      <c r="A447" s="153">
        <v>18</v>
      </c>
      <c r="B447" s="154" t="s">
        <v>66</v>
      </c>
      <c r="C447" s="153">
        <v>20621</v>
      </c>
      <c r="D447" s="154" t="s">
        <v>738</v>
      </c>
    </row>
    <row r="448" spans="1:4" x14ac:dyDescent="0.25">
      <c r="A448" s="153">
        <v>20</v>
      </c>
      <c r="B448" s="158" t="s">
        <v>56</v>
      </c>
      <c r="C448" s="157">
        <v>91407</v>
      </c>
      <c r="D448" s="158" t="s">
        <v>1340</v>
      </c>
    </row>
    <row r="449" spans="1:4" x14ac:dyDescent="0.25">
      <c r="A449" s="153">
        <v>68</v>
      </c>
      <c r="B449" s="154" t="s">
        <v>69</v>
      </c>
      <c r="C449" s="153">
        <v>25398</v>
      </c>
      <c r="D449" s="154" t="s">
        <v>849</v>
      </c>
    </row>
    <row r="450" spans="1:4" x14ac:dyDescent="0.25">
      <c r="A450" s="157">
        <v>91</v>
      </c>
      <c r="B450" s="154" t="s">
        <v>57</v>
      </c>
      <c r="C450" s="153">
        <v>5390</v>
      </c>
      <c r="D450" s="154" t="s">
        <v>437</v>
      </c>
    </row>
    <row r="451" spans="1:4" x14ac:dyDescent="0.25">
      <c r="A451" s="153">
        <v>25</v>
      </c>
      <c r="B451" s="154" t="s">
        <v>72</v>
      </c>
      <c r="C451" s="153">
        <v>41396</v>
      </c>
      <c r="D451" s="154" t="s">
        <v>941</v>
      </c>
    </row>
    <row r="452" spans="1:4" x14ac:dyDescent="0.25">
      <c r="A452" s="153">
        <v>5</v>
      </c>
      <c r="B452" s="154" t="s">
        <v>1063</v>
      </c>
      <c r="C452" s="153">
        <v>54398</v>
      </c>
      <c r="D452" s="154" t="s">
        <v>1093</v>
      </c>
    </row>
    <row r="453" spans="1:4" x14ac:dyDescent="0.25">
      <c r="A453" s="153">
        <v>41</v>
      </c>
      <c r="B453" s="158" t="s">
        <v>83</v>
      </c>
      <c r="C453" s="157">
        <v>99524</v>
      </c>
      <c r="D453" s="158" t="s">
        <v>1363</v>
      </c>
    </row>
    <row r="454" spans="1:4" x14ac:dyDescent="0.25">
      <c r="A454" s="153">
        <v>54</v>
      </c>
      <c r="B454" s="158" t="s">
        <v>64</v>
      </c>
      <c r="C454" s="157">
        <v>85136</v>
      </c>
      <c r="D454" s="158" t="s">
        <v>1319</v>
      </c>
    </row>
    <row r="455" spans="1:4" x14ac:dyDescent="0.25">
      <c r="A455" s="157">
        <v>99</v>
      </c>
      <c r="B455" s="154" t="s">
        <v>65</v>
      </c>
      <c r="C455" s="153">
        <v>19392</v>
      </c>
      <c r="D455" s="154" t="s">
        <v>712</v>
      </c>
    </row>
    <row r="456" spans="1:4" x14ac:dyDescent="0.25">
      <c r="A456" s="157">
        <v>85</v>
      </c>
      <c r="B456" s="154" t="s">
        <v>77</v>
      </c>
      <c r="C456" s="153">
        <v>63401</v>
      </c>
      <c r="D456" s="154" t="s">
        <v>1110</v>
      </c>
    </row>
    <row r="457" spans="1:4" x14ac:dyDescent="0.25">
      <c r="A457" s="153">
        <v>19</v>
      </c>
      <c r="B457" s="154" t="s">
        <v>75</v>
      </c>
      <c r="C457" s="153">
        <v>52390</v>
      </c>
      <c r="D457" s="154" t="s">
        <v>1047</v>
      </c>
    </row>
    <row r="458" spans="1:4" x14ac:dyDescent="0.25">
      <c r="A458" s="153">
        <v>52</v>
      </c>
      <c r="B458" s="158" t="s">
        <v>1266</v>
      </c>
      <c r="C458" s="157">
        <v>76400</v>
      </c>
      <c r="D458" s="158" t="s">
        <v>407</v>
      </c>
    </row>
    <row r="459" spans="1:4" x14ac:dyDescent="0.25">
      <c r="A459" s="153">
        <v>70</v>
      </c>
      <c r="B459" s="154" t="s">
        <v>61</v>
      </c>
      <c r="C459" s="153">
        <v>15403</v>
      </c>
      <c r="D459" s="154" t="s">
        <v>560</v>
      </c>
    </row>
    <row r="460" spans="1:4" x14ac:dyDescent="0.25">
      <c r="A460" s="153">
        <v>15</v>
      </c>
      <c r="B460" s="154" t="s">
        <v>69</v>
      </c>
      <c r="C460" s="153">
        <v>25402</v>
      </c>
      <c r="D460" s="154" t="s">
        <v>707</v>
      </c>
    </row>
    <row r="461" spans="1:4" x14ac:dyDescent="0.25">
      <c r="A461" s="153">
        <v>19</v>
      </c>
      <c r="B461" s="154" t="s">
        <v>61</v>
      </c>
      <c r="C461" s="153">
        <v>15401</v>
      </c>
      <c r="D461" s="154" t="s">
        <v>605</v>
      </c>
    </row>
    <row r="462" spans="1:4" x14ac:dyDescent="0.25">
      <c r="A462" s="157">
        <v>76</v>
      </c>
      <c r="B462" s="154" t="s">
        <v>78</v>
      </c>
      <c r="C462" s="153">
        <v>66400</v>
      </c>
      <c r="D462" s="154" t="s">
        <v>1120</v>
      </c>
    </row>
    <row r="463" spans="1:4" x14ac:dyDescent="0.25">
      <c r="A463" s="157">
        <v>91</v>
      </c>
      <c r="B463" s="154" t="s">
        <v>1063</v>
      </c>
      <c r="C463" s="153">
        <v>54377</v>
      </c>
      <c r="D463" s="154" t="s">
        <v>1072</v>
      </c>
    </row>
    <row r="464" spans="1:4" x14ac:dyDescent="0.25">
      <c r="A464" s="153">
        <v>66</v>
      </c>
      <c r="B464" s="154" t="s">
        <v>61</v>
      </c>
      <c r="C464" s="153">
        <v>15377</v>
      </c>
      <c r="D464" s="154" t="s">
        <v>549</v>
      </c>
    </row>
    <row r="465" spans="1:4" x14ac:dyDescent="0.25">
      <c r="A465" s="153">
        <v>54</v>
      </c>
      <c r="B465" s="154" t="s">
        <v>79</v>
      </c>
      <c r="C465" s="153">
        <v>68385</v>
      </c>
      <c r="D465" s="154" t="s">
        <v>1193</v>
      </c>
    </row>
    <row r="466" spans="1:4" x14ac:dyDescent="0.25">
      <c r="A466" s="153">
        <v>15</v>
      </c>
      <c r="B466" s="154" t="s">
        <v>79</v>
      </c>
      <c r="C466" s="153">
        <v>68406</v>
      </c>
      <c r="D466" s="154" t="s">
        <v>1147</v>
      </c>
    </row>
    <row r="467" spans="1:4" x14ac:dyDescent="0.25">
      <c r="A467" s="153">
        <v>68</v>
      </c>
      <c r="B467" s="154" t="s">
        <v>75</v>
      </c>
      <c r="C467" s="153">
        <v>52405</v>
      </c>
      <c r="D467" s="154" t="s">
        <v>1030</v>
      </c>
    </row>
    <row r="468" spans="1:4" x14ac:dyDescent="0.25">
      <c r="A468" s="153">
        <v>68</v>
      </c>
      <c r="B468" s="154" t="s">
        <v>74</v>
      </c>
      <c r="C468" s="153">
        <v>50400</v>
      </c>
      <c r="D468" s="154" t="s">
        <v>991</v>
      </c>
    </row>
    <row r="469" spans="1:4" x14ac:dyDescent="0.25">
      <c r="A469" s="153">
        <v>52</v>
      </c>
      <c r="B469" s="154" t="s">
        <v>69</v>
      </c>
      <c r="C469" s="153">
        <v>25407</v>
      </c>
      <c r="D469" s="154" t="s">
        <v>795</v>
      </c>
    </row>
    <row r="470" spans="1:4" x14ac:dyDescent="0.25">
      <c r="A470" s="153">
        <v>50</v>
      </c>
      <c r="B470" s="154" t="s">
        <v>81</v>
      </c>
      <c r="C470" s="153">
        <v>73408</v>
      </c>
      <c r="D470" s="154" t="s">
        <v>1242</v>
      </c>
    </row>
    <row r="471" spans="1:4" x14ac:dyDescent="0.25">
      <c r="A471" s="153">
        <v>25</v>
      </c>
      <c r="B471" s="158" t="s">
        <v>56</v>
      </c>
      <c r="C471" s="157">
        <v>91001</v>
      </c>
      <c r="D471" s="158" t="s">
        <v>1335</v>
      </c>
    </row>
    <row r="472" spans="1:4" x14ac:dyDescent="0.25">
      <c r="A472" s="153">
        <v>73</v>
      </c>
      <c r="B472" s="158" t="s">
        <v>81</v>
      </c>
      <c r="C472" s="157">
        <v>73411</v>
      </c>
      <c r="D472" s="158" t="s">
        <v>1264</v>
      </c>
    </row>
    <row r="473" spans="1:4" x14ac:dyDescent="0.25">
      <c r="A473" s="157">
        <v>91</v>
      </c>
      <c r="B473" s="154" t="s">
        <v>57</v>
      </c>
      <c r="C473" s="153">
        <v>5411</v>
      </c>
      <c r="D473" s="154" t="s">
        <v>382</v>
      </c>
    </row>
    <row r="474" spans="1:4" x14ac:dyDescent="0.25">
      <c r="A474" s="157">
        <v>73</v>
      </c>
      <c r="B474" s="154" t="s">
        <v>75</v>
      </c>
      <c r="C474" s="153">
        <v>52411</v>
      </c>
      <c r="D474" s="154" t="s">
        <v>1022</v>
      </c>
    </row>
    <row r="475" spans="1:4" x14ac:dyDescent="0.25">
      <c r="A475" s="153">
        <v>5</v>
      </c>
      <c r="B475" s="154" t="s">
        <v>67</v>
      </c>
      <c r="C475" s="153">
        <v>27413</v>
      </c>
      <c r="D475" s="154" t="s">
        <v>903</v>
      </c>
    </row>
    <row r="476" spans="1:4" x14ac:dyDescent="0.25">
      <c r="A476" s="153">
        <v>52</v>
      </c>
      <c r="B476" s="154" t="s">
        <v>65</v>
      </c>
      <c r="C476" s="153">
        <v>19418</v>
      </c>
      <c r="D476" s="154" t="s">
        <v>685</v>
      </c>
    </row>
    <row r="477" spans="1:4" x14ac:dyDescent="0.25">
      <c r="A477" s="153">
        <v>27</v>
      </c>
      <c r="B477" s="154" t="s">
        <v>68</v>
      </c>
      <c r="C477" s="153">
        <v>23417</v>
      </c>
      <c r="D477" s="154" t="s">
        <v>768</v>
      </c>
    </row>
    <row r="478" spans="1:4" x14ac:dyDescent="0.25">
      <c r="A478" s="153">
        <v>19</v>
      </c>
      <c r="B478" s="154" t="s">
        <v>75</v>
      </c>
      <c r="C478" s="153">
        <v>52418</v>
      </c>
      <c r="D478" s="154" t="s">
        <v>1020</v>
      </c>
    </row>
    <row r="479" spans="1:4" x14ac:dyDescent="0.25">
      <c r="A479" s="153">
        <v>23</v>
      </c>
      <c r="B479" s="154" t="s">
        <v>68</v>
      </c>
      <c r="C479" s="153">
        <v>23419</v>
      </c>
      <c r="D479" s="154" t="s">
        <v>757</v>
      </c>
    </row>
    <row r="480" spans="1:4" x14ac:dyDescent="0.25">
      <c r="A480" s="153">
        <v>52</v>
      </c>
      <c r="B480" s="154" t="s">
        <v>80</v>
      </c>
      <c r="C480" s="153">
        <v>70418</v>
      </c>
      <c r="D480" s="154" t="s">
        <v>1217</v>
      </c>
    </row>
    <row r="481" spans="1:4" x14ac:dyDescent="0.25">
      <c r="A481" s="153">
        <v>23</v>
      </c>
      <c r="B481" s="154" t="s">
        <v>1063</v>
      </c>
      <c r="C481" s="153">
        <v>54405</v>
      </c>
      <c r="D481" s="154" t="s">
        <v>1097</v>
      </c>
    </row>
    <row r="482" spans="1:4" x14ac:dyDescent="0.25">
      <c r="A482" s="153">
        <v>70</v>
      </c>
      <c r="B482" s="154" t="s">
        <v>79</v>
      </c>
      <c r="C482" s="153">
        <v>68418</v>
      </c>
      <c r="D482" s="154" t="s">
        <v>1181</v>
      </c>
    </row>
    <row r="483" spans="1:4" x14ac:dyDescent="0.25">
      <c r="A483" s="153">
        <v>54</v>
      </c>
      <c r="B483" s="154" t="s">
        <v>1063</v>
      </c>
      <c r="C483" s="153">
        <v>54418</v>
      </c>
      <c r="D483" s="154" t="s">
        <v>1073</v>
      </c>
    </row>
    <row r="484" spans="1:4" x14ac:dyDescent="0.25">
      <c r="A484" s="153">
        <v>68</v>
      </c>
      <c r="B484" s="154" t="s">
        <v>59</v>
      </c>
      <c r="C484" s="153">
        <v>8421</v>
      </c>
      <c r="D484" s="154" t="s">
        <v>461</v>
      </c>
    </row>
    <row r="485" spans="1:4" x14ac:dyDescent="0.25">
      <c r="A485" s="153">
        <v>54</v>
      </c>
      <c r="B485" s="154" t="s">
        <v>61</v>
      </c>
      <c r="C485" s="153">
        <v>15425</v>
      </c>
      <c r="D485" s="154" t="s">
        <v>573</v>
      </c>
    </row>
    <row r="486" spans="1:4" x14ac:dyDescent="0.25">
      <c r="A486" s="153">
        <v>8</v>
      </c>
      <c r="B486" s="154" t="s">
        <v>79</v>
      </c>
      <c r="C486" s="153">
        <v>68425</v>
      </c>
      <c r="D486" s="154" t="s">
        <v>1149</v>
      </c>
    </row>
    <row r="487" spans="1:4" x14ac:dyDescent="0.25">
      <c r="A487" s="153">
        <v>15</v>
      </c>
      <c r="B487" s="154" t="s">
        <v>57</v>
      </c>
      <c r="C487" s="153">
        <v>5425</v>
      </c>
      <c r="D487" s="154" t="s">
        <v>383</v>
      </c>
    </row>
    <row r="488" spans="1:4" x14ac:dyDescent="0.25">
      <c r="A488" s="153">
        <v>68</v>
      </c>
      <c r="B488" s="154" t="s">
        <v>69</v>
      </c>
      <c r="C488" s="153">
        <v>25426</v>
      </c>
      <c r="D488" s="154" t="s">
        <v>825</v>
      </c>
    </row>
    <row r="489" spans="1:4" x14ac:dyDescent="0.25">
      <c r="A489" s="153">
        <v>5</v>
      </c>
      <c r="B489" s="154" t="s">
        <v>69</v>
      </c>
      <c r="C489" s="153">
        <v>25430</v>
      </c>
      <c r="D489" s="154" t="s">
        <v>796</v>
      </c>
    </row>
    <row r="490" spans="1:4" x14ac:dyDescent="0.25">
      <c r="A490" s="153">
        <v>25</v>
      </c>
      <c r="B490" s="154" t="s">
        <v>60</v>
      </c>
      <c r="C490" s="153">
        <v>13430</v>
      </c>
      <c r="D490" s="154" t="s">
        <v>480</v>
      </c>
    </row>
    <row r="491" spans="1:4" x14ac:dyDescent="0.25">
      <c r="A491" s="153">
        <v>25</v>
      </c>
      <c r="B491" s="154" t="s">
        <v>75</v>
      </c>
      <c r="C491" s="153">
        <v>52427</v>
      </c>
      <c r="D491" s="154" t="s">
        <v>1060</v>
      </c>
    </row>
    <row r="492" spans="1:4" x14ac:dyDescent="0.25">
      <c r="A492" s="153">
        <v>13</v>
      </c>
      <c r="B492" s="154" t="s">
        <v>60</v>
      </c>
      <c r="C492" s="153">
        <v>13433</v>
      </c>
      <c r="D492" s="154" t="s">
        <v>493</v>
      </c>
    </row>
    <row r="493" spans="1:4" x14ac:dyDescent="0.25">
      <c r="A493" s="153">
        <v>52</v>
      </c>
      <c r="B493" s="154" t="s">
        <v>944</v>
      </c>
      <c r="C493" s="153">
        <v>44430</v>
      </c>
      <c r="D493" s="154" t="s">
        <v>949</v>
      </c>
    </row>
    <row r="494" spans="1:4" x14ac:dyDescent="0.25">
      <c r="A494" s="153">
        <v>13</v>
      </c>
      <c r="B494" s="154" t="s">
        <v>80</v>
      </c>
      <c r="C494" s="153">
        <v>70429</v>
      </c>
      <c r="D494" s="154" t="s">
        <v>1204</v>
      </c>
    </row>
    <row r="495" spans="1:4" x14ac:dyDescent="0.25">
      <c r="A495" s="153">
        <v>44</v>
      </c>
      <c r="B495" s="154" t="s">
        <v>79</v>
      </c>
      <c r="C495" s="153">
        <v>68432</v>
      </c>
      <c r="D495" s="154" t="s">
        <v>1157</v>
      </c>
    </row>
    <row r="496" spans="1:4" x14ac:dyDescent="0.25">
      <c r="A496" s="153">
        <v>70</v>
      </c>
      <c r="B496" s="154" t="s">
        <v>59</v>
      </c>
      <c r="C496" s="153">
        <v>8433</v>
      </c>
      <c r="D496" s="154" t="s">
        <v>474</v>
      </c>
    </row>
    <row r="497" spans="1:4" x14ac:dyDescent="0.25">
      <c r="A497" s="153">
        <v>68</v>
      </c>
      <c r="B497" s="154" t="s">
        <v>75</v>
      </c>
      <c r="C497" s="153">
        <v>52435</v>
      </c>
      <c r="D497" s="154" t="s">
        <v>1011</v>
      </c>
    </row>
    <row r="498" spans="1:4" x14ac:dyDescent="0.25">
      <c r="A498" s="153">
        <v>8</v>
      </c>
      <c r="B498" s="154" t="s">
        <v>59</v>
      </c>
      <c r="C498" s="153">
        <v>8436</v>
      </c>
      <c r="D498" s="154" t="s">
        <v>456</v>
      </c>
    </row>
    <row r="499" spans="1:4" x14ac:dyDescent="0.25">
      <c r="A499" s="153">
        <v>52</v>
      </c>
      <c r="B499" s="154" t="s">
        <v>944</v>
      </c>
      <c r="C499" s="153">
        <v>44560</v>
      </c>
      <c r="D499" s="154" t="s">
        <v>950</v>
      </c>
    </row>
    <row r="500" spans="1:4" x14ac:dyDescent="0.25">
      <c r="A500" s="153">
        <v>8</v>
      </c>
      <c r="B500" s="154" t="s">
        <v>66</v>
      </c>
      <c r="C500" s="153">
        <v>20443</v>
      </c>
      <c r="D500" s="154" t="s">
        <v>720</v>
      </c>
    </row>
    <row r="501" spans="1:4" x14ac:dyDescent="0.25">
      <c r="A501" s="153">
        <v>44</v>
      </c>
      <c r="B501" s="158" t="s">
        <v>64</v>
      </c>
      <c r="C501" s="157">
        <v>85139</v>
      </c>
      <c r="D501" s="158" t="s">
        <v>1310</v>
      </c>
    </row>
    <row r="502" spans="1:4" x14ac:dyDescent="0.25">
      <c r="A502" s="153">
        <v>20</v>
      </c>
      <c r="B502" s="154" t="s">
        <v>62</v>
      </c>
      <c r="C502" s="153">
        <v>17001</v>
      </c>
      <c r="D502" s="154" t="s">
        <v>648</v>
      </c>
    </row>
    <row r="503" spans="1:4" x14ac:dyDescent="0.25">
      <c r="A503" s="157">
        <v>85</v>
      </c>
      <c r="B503" s="154" t="s">
        <v>69</v>
      </c>
      <c r="C503" s="153">
        <v>25436</v>
      </c>
      <c r="D503" s="154" t="s">
        <v>797</v>
      </c>
    </row>
    <row r="504" spans="1:4" x14ac:dyDescent="0.25">
      <c r="A504" s="153">
        <v>17</v>
      </c>
      <c r="B504" s="154" t="s">
        <v>62</v>
      </c>
      <c r="C504" s="153">
        <v>17433</v>
      </c>
      <c r="D504" s="154" t="s">
        <v>649</v>
      </c>
    </row>
    <row r="505" spans="1:4" x14ac:dyDescent="0.25">
      <c r="A505" s="153">
        <v>25</v>
      </c>
      <c r="B505" s="154" t="s">
        <v>74</v>
      </c>
      <c r="C505" s="153">
        <v>50325</v>
      </c>
      <c r="D505" s="154" t="s">
        <v>999</v>
      </c>
    </row>
    <row r="506" spans="1:4" x14ac:dyDescent="0.25">
      <c r="A506" s="153">
        <v>17</v>
      </c>
      <c r="B506" s="158" t="s">
        <v>70</v>
      </c>
      <c r="C506" s="157">
        <v>94663</v>
      </c>
      <c r="D506" s="158" t="s">
        <v>1344</v>
      </c>
    </row>
    <row r="507" spans="1:4" x14ac:dyDescent="0.25">
      <c r="A507" s="153">
        <v>50</v>
      </c>
      <c r="B507" s="154" t="s">
        <v>60</v>
      </c>
      <c r="C507" s="153">
        <v>13440</v>
      </c>
      <c r="D507" s="154" t="s">
        <v>507</v>
      </c>
    </row>
    <row r="508" spans="1:4" x14ac:dyDescent="0.25">
      <c r="A508" s="157">
        <v>94</v>
      </c>
      <c r="B508" s="154" t="s">
        <v>60</v>
      </c>
      <c r="C508" s="153">
        <v>13442</v>
      </c>
      <c r="D508" s="154" t="s">
        <v>504</v>
      </c>
    </row>
    <row r="509" spans="1:4" x14ac:dyDescent="0.25">
      <c r="A509" s="153">
        <v>13</v>
      </c>
      <c r="B509" s="154" t="s">
        <v>57</v>
      </c>
      <c r="C509" s="153">
        <v>5440</v>
      </c>
      <c r="D509" s="154" t="s">
        <v>384</v>
      </c>
    </row>
    <row r="510" spans="1:4" x14ac:dyDescent="0.25">
      <c r="A510" s="153">
        <v>13</v>
      </c>
      <c r="B510" s="154" t="s">
        <v>61</v>
      </c>
      <c r="C510" s="153">
        <v>15442</v>
      </c>
      <c r="D510" s="154" t="s">
        <v>609</v>
      </c>
    </row>
    <row r="511" spans="1:4" x14ac:dyDescent="0.25">
      <c r="A511" s="153">
        <v>5</v>
      </c>
      <c r="B511" s="154" t="s">
        <v>62</v>
      </c>
      <c r="C511" s="153">
        <v>17442</v>
      </c>
      <c r="D511" s="154" t="s">
        <v>650</v>
      </c>
    </row>
    <row r="512" spans="1:4" x14ac:dyDescent="0.25">
      <c r="A512" s="153">
        <v>15</v>
      </c>
      <c r="B512" s="154" t="s">
        <v>62</v>
      </c>
      <c r="C512" s="153">
        <v>17444</v>
      </c>
      <c r="D512" s="154" t="s">
        <v>651</v>
      </c>
    </row>
    <row r="513" spans="1:4" x14ac:dyDescent="0.25">
      <c r="A513" s="153">
        <v>17</v>
      </c>
      <c r="B513" s="154" t="s">
        <v>78</v>
      </c>
      <c r="C513" s="153">
        <v>66440</v>
      </c>
      <c r="D513" s="154" t="s">
        <v>1113</v>
      </c>
    </row>
    <row r="514" spans="1:4" x14ac:dyDescent="0.25">
      <c r="A514" s="153">
        <v>17</v>
      </c>
      <c r="B514" s="154" t="s">
        <v>62</v>
      </c>
      <c r="C514" s="153">
        <v>17446</v>
      </c>
      <c r="D514" s="154" t="s">
        <v>652</v>
      </c>
    </row>
    <row r="515" spans="1:4" x14ac:dyDescent="0.25">
      <c r="A515" s="153">
        <v>66</v>
      </c>
      <c r="B515" s="154" t="s">
        <v>79</v>
      </c>
      <c r="C515" s="153">
        <v>68444</v>
      </c>
      <c r="D515" s="154" t="s">
        <v>1150</v>
      </c>
    </row>
    <row r="516" spans="1:4" x14ac:dyDescent="0.25">
      <c r="A516" s="153">
        <v>17</v>
      </c>
      <c r="B516" s="154" t="s">
        <v>57</v>
      </c>
      <c r="C516" s="153">
        <v>5001</v>
      </c>
      <c r="D516" s="154" t="s">
        <v>416</v>
      </c>
    </row>
    <row r="517" spans="1:4" x14ac:dyDescent="0.25">
      <c r="A517" s="153">
        <v>68</v>
      </c>
      <c r="B517" s="154" t="s">
        <v>69</v>
      </c>
      <c r="C517" s="153">
        <v>25438</v>
      </c>
      <c r="D517" s="154" t="s">
        <v>798</v>
      </c>
    </row>
    <row r="518" spans="1:4" x14ac:dyDescent="0.25">
      <c r="A518" s="153">
        <v>5</v>
      </c>
      <c r="B518" s="154" t="s">
        <v>67</v>
      </c>
      <c r="C518" s="153">
        <v>27425</v>
      </c>
      <c r="D518" s="154" t="s">
        <v>897</v>
      </c>
    </row>
    <row r="519" spans="1:4" x14ac:dyDescent="0.25">
      <c r="A519" s="153">
        <v>25</v>
      </c>
      <c r="B519" s="154" t="s">
        <v>67</v>
      </c>
      <c r="C519" s="153">
        <v>27430</v>
      </c>
      <c r="D519" s="154" t="s">
        <v>902</v>
      </c>
    </row>
    <row r="520" spans="1:4" x14ac:dyDescent="0.25">
      <c r="A520" s="153">
        <v>27</v>
      </c>
      <c r="B520" s="154" t="s">
        <v>67</v>
      </c>
      <c r="C520" s="153">
        <v>27450</v>
      </c>
      <c r="D520" s="154" t="s">
        <v>905</v>
      </c>
    </row>
    <row r="521" spans="1:4" x14ac:dyDescent="0.25">
      <c r="A521" s="153">
        <v>27</v>
      </c>
      <c r="B521" s="154" t="s">
        <v>81</v>
      </c>
      <c r="C521" s="153">
        <v>73449</v>
      </c>
      <c r="D521" s="154" t="s">
        <v>1243</v>
      </c>
    </row>
    <row r="522" spans="1:4" x14ac:dyDescent="0.25">
      <c r="A522" s="153">
        <v>27</v>
      </c>
      <c r="B522" s="154" t="s">
        <v>65</v>
      </c>
      <c r="C522" s="153">
        <v>19450</v>
      </c>
      <c r="D522" s="154" t="s">
        <v>692</v>
      </c>
    </row>
    <row r="523" spans="1:4" x14ac:dyDescent="0.25">
      <c r="A523" s="153">
        <v>73</v>
      </c>
      <c r="B523" s="154" t="s">
        <v>74</v>
      </c>
      <c r="C523" s="153">
        <v>50330</v>
      </c>
      <c r="D523" s="154" t="s">
        <v>987</v>
      </c>
    </row>
    <row r="524" spans="1:4" x14ac:dyDescent="0.25">
      <c r="A524" s="153">
        <v>19</v>
      </c>
      <c r="B524" s="154" t="s">
        <v>63</v>
      </c>
      <c r="C524" s="153">
        <v>18460</v>
      </c>
      <c r="D524" s="154" t="s">
        <v>677</v>
      </c>
    </row>
    <row r="525" spans="1:4" x14ac:dyDescent="0.25">
      <c r="A525" s="153">
        <v>18</v>
      </c>
      <c r="B525" s="158" t="s">
        <v>71</v>
      </c>
      <c r="C525" s="157">
        <v>95200</v>
      </c>
      <c r="D525" s="158" t="s">
        <v>628</v>
      </c>
    </row>
    <row r="526" spans="1:4" x14ac:dyDescent="0.25">
      <c r="A526" s="153">
        <v>15</v>
      </c>
      <c r="B526" s="154" t="s">
        <v>65</v>
      </c>
      <c r="C526" s="153">
        <v>19455</v>
      </c>
      <c r="D526" s="154" t="s">
        <v>693</v>
      </c>
    </row>
    <row r="527" spans="1:4" x14ac:dyDescent="0.25">
      <c r="A527" s="157">
        <v>95</v>
      </c>
      <c r="B527" s="158" t="s">
        <v>56</v>
      </c>
      <c r="C527" s="157">
        <v>91460</v>
      </c>
      <c r="D527" s="158" t="s">
        <v>1337</v>
      </c>
    </row>
    <row r="528" spans="1:4" x14ac:dyDescent="0.25">
      <c r="A528" s="153">
        <v>19</v>
      </c>
      <c r="B528" s="154" t="s">
        <v>78</v>
      </c>
      <c r="C528" s="153">
        <v>66456</v>
      </c>
      <c r="D528" s="154" t="s">
        <v>1116</v>
      </c>
    </row>
    <row r="529" spans="1:4" x14ac:dyDescent="0.25">
      <c r="A529" s="157">
        <v>91</v>
      </c>
      <c r="B529" s="158" t="s">
        <v>82</v>
      </c>
      <c r="C529" s="157">
        <v>97001</v>
      </c>
      <c r="D529" s="158" t="s">
        <v>1359</v>
      </c>
    </row>
    <row r="530" spans="1:4" x14ac:dyDescent="0.25">
      <c r="A530" s="153">
        <v>66</v>
      </c>
      <c r="B530" s="158" t="s">
        <v>76</v>
      </c>
      <c r="C530" s="157">
        <v>86001</v>
      </c>
      <c r="D530" s="158" t="s">
        <v>1325</v>
      </c>
    </row>
    <row r="531" spans="1:4" x14ac:dyDescent="0.25">
      <c r="A531" s="157">
        <v>97</v>
      </c>
      <c r="B531" s="154" t="s">
        <v>79</v>
      </c>
      <c r="C531" s="153">
        <v>68464</v>
      </c>
      <c r="D531" s="154" t="s">
        <v>1151</v>
      </c>
    </row>
    <row r="532" spans="1:4" x14ac:dyDescent="0.25">
      <c r="A532" s="157">
        <v>86</v>
      </c>
      <c r="B532" s="154" t="s">
        <v>79</v>
      </c>
      <c r="C532" s="153">
        <v>68468</v>
      </c>
      <c r="D532" s="154" t="s">
        <v>1152</v>
      </c>
    </row>
    <row r="533" spans="1:4" x14ac:dyDescent="0.25">
      <c r="A533" s="153">
        <v>68</v>
      </c>
      <c r="B533" s="154" t="s">
        <v>68</v>
      </c>
      <c r="C533" s="153">
        <v>23464</v>
      </c>
      <c r="D533" s="154" t="s">
        <v>765</v>
      </c>
    </row>
    <row r="534" spans="1:4" x14ac:dyDescent="0.25">
      <c r="A534" s="153">
        <v>68</v>
      </c>
      <c r="B534" s="154" t="s">
        <v>60</v>
      </c>
      <c r="C534" s="153">
        <v>13468</v>
      </c>
      <c r="D534" s="154" t="s">
        <v>515</v>
      </c>
    </row>
    <row r="535" spans="1:4" x14ac:dyDescent="0.25">
      <c r="A535" s="153">
        <v>23</v>
      </c>
      <c r="B535" s="154" t="s">
        <v>61</v>
      </c>
      <c r="C535" s="153">
        <v>15464</v>
      </c>
      <c r="D535" s="154" t="s">
        <v>536</v>
      </c>
    </row>
    <row r="536" spans="1:4" x14ac:dyDescent="0.25">
      <c r="A536" s="153">
        <v>13</v>
      </c>
      <c r="B536" s="154" t="s">
        <v>61</v>
      </c>
      <c r="C536" s="153">
        <v>15466</v>
      </c>
      <c r="D536" s="154" t="s">
        <v>598</v>
      </c>
    </row>
    <row r="537" spans="1:4" x14ac:dyDescent="0.25">
      <c r="A537" s="153">
        <v>15</v>
      </c>
      <c r="B537" s="154" t="s">
        <v>61</v>
      </c>
      <c r="C537" s="153">
        <v>15469</v>
      </c>
      <c r="D537" s="154" t="s">
        <v>554</v>
      </c>
    </row>
    <row r="538" spans="1:4" x14ac:dyDescent="0.25">
      <c r="A538" s="153">
        <v>15</v>
      </c>
      <c r="B538" s="154" t="s">
        <v>57</v>
      </c>
      <c r="C538" s="153">
        <v>5467</v>
      </c>
      <c r="D538" s="154" t="s">
        <v>386</v>
      </c>
    </row>
    <row r="539" spans="1:4" x14ac:dyDescent="0.25">
      <c r="A539" s="153">
        <v>15</v>
      </c>
      <c r="B539" s="154" t="s">
        <v>60</v>
      </c>
      <c r="C539" s="153">
        <v>13458</v>
      </c>
      <c r="D539" s="154" t="s">
        <v>481</v>
      </c>
    </row>
    <row r="540" spans="1:4" x14ac:dyDescent="0.25">
      <c r="A540" s="153">
        <v>5</v>
      </c>
      <c r="B540" s="154" t="s">
        <v>68</v>
      </c>
      <c r="C540" s="153">
        <v>23466</v>
      </c>
      <c r="D540" s="154" t="s">
        <v>746</v>
      </c>
    </row>
    <row r="541" spans="1:4" x14ac:dyDescent="0.25">
      <c r="A541" s="153">
        <v>13</v>
      </c>
      <c r="B541" s="154" t="s">
        <v>77</v>
      </c>
      <c r="C541" s="153">
        <v>63470</v>
      </c>
      <c r="D541" s="154" t="s">
        <v>1105</v>
      </c>
    </row>
    <row r="542" spans="1:4" x14ac:dyDescent="0.25">
      <c r="A542" s="153">
        <v>23</v>
      </c>
      <c r="B542" s="154" t="s">
        <v>68</v>
      </c>
      <c r="C542" s="153">
        <v>23001</v>
      </c>
      <c r="D542" s="154" t="s">
        <v>749</v>
      </c>
    </row>
    <row r="543" spans="1:4" x14ac:dyDescent="0.25">
      <c r="A543" s="153">
        <v>63</v>
      </c>
      <c r="B543" s="158" t="s">
        <v>64</v>
      </c>
      <c r="C543" s="157">
        <v>85162</v>
      </c>
      <c r="D543" s="158" t="s">
        <v>1311</v>
      </c>
    </row>
    <row r="544" spans="1:4" x14ac:dyDescent="0.25">
      <c r="A544" s="153">
        <v>23</v>
      </c>
      <c r="B544" s="154" t="s">
        <v>68</v>
      </c>
      <c r="C544" s="153">
        <v>23500</v>
      </c>
      <c r="D544" s="154" t="s">
        <v>766</v>
      </c>
    </row>
    <row r="545" spans="1:4" x14ac:dyDescent="0.25">
      <c r="A545" s="157">
        <v>85</v>
      </c>
      <c r="B545" s="154" t="s">
        <v>60</v>
      </c>
      <c r="C545" s="153">
        <v>13473</v>
      </c>
      <c r="D545" s="154" t="s">
        <v>509</v>
      </c>
    </row>
    <row r="546" spans="1:4" x14ac:dyDescent="0.25">
      <c r="A546" s="153">
        <v>13</v>
      </c>
      <c r="B546" s="154" t="s">
        <v>63</v>
      </c>
      <c r="C546" s="153">
        <v>18479</v>
      </c>
      <c r="D546" s="154" t="s">
        <v>668</v>
      </c>
    </row>
    <row r="547" spans="1:4" x14ac:dyDescent="0.25">
      <c r="A547" s="153">
        <v>19</v>
      </c>
      <c r="B547" s="158" t="s">
        <v>70</v>
      </c>
      <c r="C547" s="157">
        <v>94888</v>
      </c>
      <c r="D547" s="158" t="s">
        <v>1346</v>
      </c>
    </row>
    <row r="548" spans="1:4" x14ac:dyDescent="0.25">
      <c r="A548" s="153">
        <v>18</v>
      </c>
      <c r="B548" s="154" t="s">
        <v>80</v>
      </c>
      <c r="C548" s="153">
        <v>70473</v>
      </c>
      <c r="D548" s="154" t="s">
        <v>1205</v>
      </c>
    </row>
    <row r="549" spans="1:4" x14ac:dyDescent="0.25">
      <c r="A549" s="157">
        <v>94</v>
      </c>
      <c r="B549" s="154" t="s">
        <v>69</v>
      </c>
      <c r="C549" s="153">
        <v>25473</v>
      </c>
      <c r="D549" s="154" t="s">
        <v>800</v>
      </c>
    </row>
    <row r="550" spans="1:4" x14ac:dyDescent="0.25">
      <c r="A550" s="153">
        <v>25</v>
      </c>
      <c r="B550" s="154" t="s">
        <v>61</v>
      </c>
      <c r="C550" s="153">
        <v>15476</v>
      </c>
      <c r="D550" s="154" t="s">
        <v>570</v>
      </c>
    </row>
    <row r="551" spans="1:4" x14ac:dyDescent="0.25">
      <c r="A551" s="153">
        <v>52</v>
      </c>
      <c r="B551" s="154" t="s">
        <v>81</v>
      </c>
      <c r="C551" s="153">
        <v>73461</v>
      </c>
      <c r="D551" s="154" t="s">
        <v>1244</v>
      </c>
    </row>
    <row r="552" spans="1:4" x14ac:dyDescent="0.25">
      <c r="A552" s="153">
        <v>15</v>
      </c>
      <c r="B552" s="154" t="s">
        <v>57</v>
      </c>
      <c r="C552" s="153">
        <v>5475</v>
      </c>
      <c r="D552" s="154" t="s">
        <v>395</v>
      </c>
    </row>
    <row r="553" spans="1:4" x14ac:dyDescent="0.25">
      <c r="A553" s="153">
        <v>73</v>
      </c>
      <c r="B553" s="154" t="s">
        <v>57</v>
      </c>
      <c r="C553" s="153">
        <v>5480</v>
      </c>
      <c r="D553" s="154" t="s">
        <v>363</v>
      </c>
    </row>
    <row r="554" spans="1:4" x14ac:dyDescent="0.25">
      <c r="A554" s="153">
        <v>5</v>
      </c>
      <c r="B554" s="154" t="s">
        <v>1063</v>
      </c>
      <c r="C554" s="153">
        <v>54480</v>
      </c>
      <c r="D554" s="154" t="s">
        <v>1074</v>
      </c>
    </row>
    <row r="555" spans="1:4" x14ac:dyDescent="0.25">
      <c r="A555" s="153">
        <v>5</v>
      </c>
      <c r="B555" s="154" t="s">
        <v>61</v>
      </c>
      <c r="C555" s="153">
        <v>15480</v>
      </c>
      <c r="D555" s="154" t="s">
        <v>561</v>
      </c>
    </row>
    <row r="556" spans="1:4" x14ac:dyDescent="0.25">
      <c r="A556" s="153">
        <v>5</v>
      </c>
      <c r="B556" s="154" t="s">
        <v>75</v>
      </c>
      <c r="C556" s="153">
        <v>52480</v>
      </c>
      <c r="D556" s="154" t="s">
        <v>75</v>
      </c>
    </row>
    <row r="557" spans="1:4" x14ac:dyDescent="0.25">
      <c r="A557" s="153">
        <v>25</v>
      </c>
      <c r="B557" s="154" t="s">
        <v>72</v>
      </c>
      <c r="C557" s="153">
        <v>41483</v>
      </c>
      <c r="D557" s="154" t="s">
        <v>934</v>
      </c>
    </row>
    <row r="558" spans="1:4" x14ac:dyDescent="0.25">
      <c r="A558" s="153">
        <v>52</v>
      </c>
      <c r="B558" s="154" t="s">
        <v>81</v>
      </c>
      <c r="C558" s="153">
        <v>73483</v>
      </c>
      <c r="D558" s="154" t="s">
        <v>1245</v>
      </c>
    </row>
    <row r="559" spans="1:4" x14ac:dyDescent="0.25">
      <c r="A559" s="153">
        <v>41</v>
      </c>
      <c r="B559" s="154" t="s">
        <v>57</v>
      </c>
      <c r="C559" s="153">
        <v>5495</v>
      </c>
      <c r="D559" s="154" t="s">
        <v>423</v>
      </c>
    </row>
    <row r="560" spans="1:4" x14ac:dyDescent="0.25">
      <c r="A560" s="153">
        <v>73</v>
      </c>
      <c r="B560" s="154" t="s">
        <v>57</v>
      </c>
      <c r="C560" s="153">
        <v>5490</v>
      </c>
      <c r="D560" s="154" t="s">
        <v>440</v>
      </c>
    </row>
    <row r="561" spans="1:4" x14ac:dyDescent="0.25">
      <c r="A561" s="153">
        <v>5</v>
      </c>
      <c r="B561" s="154" t="s">
        <v>62</v>
      </c>
      <c r="C561" s="153">
        <v>17486</v>
      </c>
      <c r="D561" s="154" t="s">
        <v>653</v>
      </c>
    </row>
    <row r="562" spans="1:4" x14ac:dyDescent="0.25">
      <c r="A562" s="153">
        <v>5</v>
      </c>
      <c r="B562" s="154" t="s">
        <v>72</v>
      </c>
      <c r="C562" s="153">
        <v>41001</v>
      </c>
      <c r="D562" s="154" t="s">
        <v>922</v>
      </c>
    </row>
    <row r="563" spans="1:4" x14ac:dyDescent="0.25">
      <c r="A563" s="153">
        <v>17</v>
      </c>
      <c r="B563" s="154" t="s">
        <v>69</v>
      </c>
      <c r="C563" s="153">
        <v>25486</v>
      </c>
      <c r="D563" s="154" t="s">
        <v>880</v>
      </c>
    </row>
    <row r="564" spans="1:4" x14ac:dyDescent="0.25">
      <c r="A564" s="153">
        <v>41</v>
      </c>
      <c r="B564" s="154" t="s">
        <v>69</v>
      </c>
      <c r="C564" s="153">
        <v>25488</v>
      </c>
      <c r="D564" s="154" t="s">
        <v>801</v>
      </c>
    </row>
    <row r="565" spans="1:4" x14ac:dyDescent="0.25">
      <c r="A565" s="153">
        <v>25</v>
      </c>
      <c r="B565" s="154" t="s">
        <v>69</v>
      </c>
      <c r="C565" s="153">
        <v>25489</v>
      </c>
      <c r="D565" s="154" t="s">
        <v>802</v>
      </c>
    </row>
    <row r="566" spans="1:4" x14ac:dyDescent="0.25">
      <c r="A566" s="153">
        <v>25</v>
      </c>
      <c r="B566" s="154" t="s">
        <v>61</v>
      </c>
      <c r="C566" s="153">
        <v>15491</v>
      </c>
      <c r="D566" s="154" t="s">
        <v>595</v>
      </c>
    </row>
    <row r="567" spans="1:4" x14ac:dyDescent="0.25">
      <c r="A567" s="153">
        <v>25</v>
      </c>
      <c r="B567" s="154" t="s">
        <v>69</v>
      </c>
      <c r="C567" s="153">
        <v>25491</v>
      </c>
      <c r="D567" s="154" t="s">
        <v>803</v>
      </c>
    </row>
    <row r="568" spans="1:4" x14ac:dyDescent="0.25">
      <c r="A568" s="153">
        <v>15</v>
      </c>
      <c r="B568" s="154" t="s">
        <v>62</v>
      </c>
      <c r="C568" s="153">
        <v>17495</v>
      </c>
      <c r="D568" s="154" t="s">
        <v>654</v>
      </c>
    </row>
    <row r="569" spans="1:4" x14ac:dyDescent="0.25">
      <c r="A569" s="153">
        <v>25</v>
      </c>
      <c r="B569" s="154" t="s">
        <v>60</v>
      </c>
      <c r="C569" s="153">
        <v>13490</v>
      </c>
      <c r="D569" s="154" t="s">
        <v>485</v>
      </c>
    </row>
    <row r="570" spans="1:4" x14ac:dyDescent="0.25">
      <c r="A570" s="153">
        <v>17</v>
      </c>
      <c r="B570" s="154" t="s">
        <v>67</v>
      </c>
      <c r="C570" s="153">
        <v>27491</v>
      </c>
      <c r="D570" s="154" t="s">
        <v>885</v>
      </c>
    </row>
    <row r="571" spans="1:4" x14ac:dyDescent="0.25">
      <c r="A571" s="153">
        <v>13</v>
      </c>
      <c r="B571" s="154" t="s">
        <v>73</v>
      </c>
      <c r="C571" s="153">
        <v>47460</v>
      </c>
      <c r="D571" s="154" t="s">
        <v>981</v>
      </c>
    </row>
    <row r="572" spans="1:4" x14ac:dyDescent="0.25">
      <c r="A572" s="153">
        <v>27</v>
      </c>
      <c r="B572" s="154" t="s">
        <v>61</v>
      </c>
      <c r="C572" s="153">
        <v>15494</v>
      </c>
      <c r="D572" s="154" t="s">
        <v>578</v>
      </c>
    </row>
    <row r="573" spans="1:4" x14ac:dyDescent="0.25">
      <c r="A573" s="153">
        <v>47</v>
      </c>
      <c r="B573" s="158" t="s">
        <v>64</v>
      </c>
      <c r="C573" s="157">
        <v>85225</v>
      </c>
      <c r="D573" s="158" t="s">
        <v>1321</v>
      </c>
    </row>
    <row r="574" spans="1:4" x14ac:dyDescent="0.25">
      <c r="A574" s="153">
        <v>15</v>
      </c>
      <c r="B574" s="154" t="s">
        <v>67</v>
      </c>
      <c r="C574" s="153">
        <v>27495</v>
      </c>
      <c r="D574" s="154" t="s">
        <v>892</v>
      </c>
    </row>
    <row r="575" spans="1:4" x14ac:dyDescent="0.25">
      <c r="A575" s="157">
        <v>85</v>
      </c>
      <c r="B575" s="158" t="s">
        <v>1266</v>
      </c>
      <c r="C575" s="157">
        <v>76497</v>
      </c>
      <c r="D575" s="158" t="s">
        <v>1280</v>
      </c>
    </row>
    <row r="576" spans="1:4" x14ac:dyDescent="0.25">
      <c r="A576" s="153">
        <v>27</v>
      </c>
      <c r="B576" s="154" t="s">
        <v>79</v>
      </c>
      <c r="C576" s="153">
        <v>68498</v>
      </c>
      <c r="D576" s="154" t="s">
        <v>1153</v>
      </c>
    </row>
    <row r="577" spans="1:4" x14ac:dyDescent="0.25">
      <c r="A577" s="157">
        <v>76</v>
      </c>
      <c r="B577" s="154" t="s">
        <v>1063</v>
      </c>
      <c r="C577" s="153">
        <v>54498</v>
      </c>
      <c r="D577" s="154" t="s">
        <v>1081</v>
      </c>
    </row>
    <row r="578" spans="1:4" x14ac:dyDescent="0.25">
      <c r="A578" s="153">
        <v>68</v>
      </c>
      <c r="B578" s="154" t="s">
        <v>79</v>
      </c>
      <c r="C578" s="153">
        <v>68500</v>
      </c>
      <c r="D578" s="154" t="s">
        <v>1154</v>
      </c>
    </row>
    <row r="579" spans="1:4" x14ac:dyDescent="0.25">
      <c r="A579" s="153">
        <v>54</v>
      </c>
      <c r="B579" s="154" t="s">
        <v>61</v>
      </c>
      <c r="C579" s="153">
        <v>15500</v>
      </c>
      <c r="D579" s="154" t="s">
        <v>589</v>
      </c>
    </row>
    <row r="580" spans="1:4" x14ac:dyDescent="0.25">
      <c r="A580" s="153">
        <v>68</v>
      </c>
      <c r="B580" s="154" t="s">
        <v>57</v>
      </c>
      <c r="C580" s="153">
        <v>5501</v>
      </c>
      <c r="D580" s="154" t="s">
        <v>387</v>
      </c>
    </row>
    <row r="581" spans="1:4" x14ac:dyDescent="0.25">
      <c r="A581" s="153">
        <v>15</v>
      </c>
      <c r="B581" s="154" t="s">
        <v>75</v>
      </c>
      <c r="C581" s="153">
        <v>52490</v>
      </c>
      <c r="D581" s="154" t="s">
        <v>1042</v>
      </c>
    </row>
    <row r="582" spans="1:4" x14ac:dyDescent="0.25">
      <c r="A582" s="153">
        <v>5</v>
      </c>
      <c r="B582" s="154" t="s">
        <v>79</v>
      </c>
      <c r="C582" s="153">
        <v>68502</v>
      </c>
      <c r="D582" s="154" t="s">
        <v>1155</v>
      </c>
    </row>
    <row r="583" spans="1:4" x14ac:dyDescent="0.25">
      <c r="A583" s="153">
        <v>52</v>
      </c>
      <c r="B583" s="154" t="s">
        <v>72</v>
      </c>
      <c r="C583" s="153">
        <v>41503</v>
      </c>
      <c r="D583" s="154" t="s">
        <v>923</v>
      </c>
    </row>
    <row r="584" spans="1:4" x14ac:dyDescent="0.25">
      <c r="A584" s="153">
        <v>68</v>
      </c>
      <c r="B584" s="158" t="s">
        <v>76</v>
      </c>
      <c r="C584" s="157">
        <v>86320</v>
      </c>
      <c r="D584" s="158" t="s">
        <v>1326</v>
      </c>
    </row>
    <row r="585" spans="1:4" x14ac:dyDescent="0.25">
      <c r="A585" s="153">
        <v>41</v>
      </c>
      <c r="B585" s="158" t="s">
        <v>64</v>
      </c>
      <c r="C585" s="157">
        <v>85230</v>
      </c>
      <c r="D585" s="158" t="s">
        <v>1323</v>
      </c>
    </row>
    <row r="586" spans="1:4" x14ac:dyDescent="0.25">
      <c r="A586" s="157">
        <v>86</v>
      </c>
      <c r="B586" s="154" t="s">
        <v>81</v>
      </c>
      <c r="C586" s="153">
        <v>73504</v>
      </c>
      <c r="D586" s="154" t="s">
        <v>1246</v>
      </c>
    </row>
    <row r="587" spans="1:4" x14ac:dyDescent="0.25">
      <c r="A587" s="157">
        <v>85</v>
      </c>
      <c r="B587" s="154" t="s">
        <v>75</v>
      </c>
      <c r="C587" s="153">
        <v>52506</v>
      </c>
      <c r="D587" s="154" t="s">
        <v>1061</v>
      </c>
    </row>
    <row r="588" spans="1:4" x14ac:dyDescent="0.25">
      <c r="A588" s="153">
        <v>73</v>
      </c>
      <c r="B588" s="154" t="s">
        <v>61</v>
      </c>
      <c r="C588" s="153">
        <v>15507</v>
      </c>
      <c r="D588" s="154" t="s">
        <v>559</v>
      </c>
    </row>
    <row r="589" spans="1:4" x14ac:dyDescent="0.25">
      <c r="A589" s="153">
        <v>52</v>
      </c>
      <c r="B589" s="154" t="s">
        <v>80</v>
      </c>
      <c r="C589" s="153">
        <v>70508</v>
      </c>
      <c r="D589" s="154" t="s">
        <v>1206</v>
      </c>
    </row>
    <row r="590" spans="1:4" x14ac:dyDescent="0.25">
      <c r="A590" s="153">
        <v>15</v>
      </c>
      <c r="B590" s="154" t="s">
        <v>61</v>
      </c>
      <c r="C590" s="153">
        <v>15511</v>
      </c>
      <c r="D590" s="154" t="s">
        <v>553</v>
      </c>
    </row>
    <row r="591" spans="1:4" x14ac:dyDescent="0.25">
      <c r="A591" s="153">
        <v>70</v>
      </c>
      <c r="B591" s="154" t="s">
        <v>69</v>
      </c>
      <c r="C591" s="153">
        <v>25513</v>
      </c>
      <c r="D591" s="154" t="s">
        <v>805</v>
      </c>
    </row>
    <row r="592" spans="1:4" x14ac:dyDescent="0.25">
      <c r="A592" s="153">
        <v>15</v>
      </c>
      <c r="B592" s="158" t="s">
        <v>82</v>
      </c>
      <c r="C592" s="157">
        <v>97511</v>
      </c>
      <c r="D592" s="158" t="s">
        <v>1355</v>
      </c>
    </row>
    <row r="593" spans="1:4" x14ac:dyDescent="0.25">
      <c r="A593" s="153">
        <v>25</v>
      </c>
      <c r="B593" s="154" t="s">
        <v>62</v>
      </c>
      <c r="C593" s="153">
        <v>17513</v>
      </c>
      <c r="D593" s="154" t="s">
        <v>667</v>
      </c>
    </row>
    <row r="594" spans="1:4" x14ac:dyDescent="0.25">
      <c r="A594" s="157">
        <v>97</v>
      </c>
      <c r="B594" s="154" t="s">
        <v>65</v>
      </c>
      <c r="C594" s="153">
        <v>19513</v>
      </c>
      <c r="D594" s="154" t="s">
        <v>694</v>
      </c>
    </row>
    <row r="595" spans="1:4" x14ac:dyDescent="0.25">
      <c r="A595" s="153">
        <v>19</v>
      </c>
      <c r="B595" s="154" t="s">
        <v>65</v>
      </c>
      <c r="C595" s="153">
        <v>19517</v>
      </c>
      <c r="D595" s="154" t="s">
        <v>531</v>
      </c>
    </row>
    <row r="596" spans="1:4" x14ac:dyDescent="0.25">
      <c r="A596" s="153">
        <v>15</v>
      </c>
      <c r="B596" s="154" t="s">
        <v>72</v>
      </c>
      <c r="C596" s="153">
        <v>41518</v>
      </c>
      <c r="D596" s="154" t="s">
        <v>924</v>
      </c>
    </row>
    <row r="597" spans="1:4" x14ac:dyDescent="0.25">
      <c r="A597" s="153">
        <v>19</v>
      </c>
      <c r="B597" s="154" t="s">
        <v>66</v>
      </c>
      <c r="C597" s="153">
        <v>20517</v>
      </c>
      <c r="D597" s="154" t="s">
        <v>727</v>
      </c>
    </row>
    <row r="598" spans="1:4" x14ac:dyDescent="0.25">
      <c r="A598" s="153">
        <v>41</v>
      </c>
      <c r="B598" s="154" t="s">
        <v>69</v>
      </c>
      <c r="C598" s="153">
        <v>25518</v>
      </c>
      <c r="D598" s="154" t="s">
        <v>806</v>
      </c>
    </row>
    <row r="599" spans="1:4" x14ac:dyDescent="0.25">
      <c r="A599" s="153">
        <v>20</v>
      </c>
      <c r="B599" s="154" t="s">
        <v>61</v>
      </c>
      <c r="C599" s="153">
        <v>15516</v>
      </c>
      <c r="D599" s="154" t="s">
        <v>555</v>
      </c>
    </row>
    <row r="600" spans="1:4" x14ac:dyDescent="0.25">
      <c r="A600" s="153">
        <v>25</v>
      </c>
      <c r="B600" s="154" t="s">
        <v>61</v>
      </c>
      <c r="C600" s="153">
        <v>15518</v>
      </c>
      <c r="D600" s="154" t="s">
        <v>597</v>
      </c>
    </row>
    <row r="601" spans="1:4" x14ac:dyDescent="0.25">
      <c r="A601" s="153">
        <v>15</v>
      </c>
      <c r="B601" s="154" t="s">
        <v>72</v>
      </c>
      <c r="C601" s="153">
        <v>41524</v>
      </c>
      <c r="D601" s="154" t="s">
        <v>925</v>
      </c>
    </row>
    <row r="602" spans="1:4" x14ac:dyDescent="0.25">
      <c r="A602" s="153">
        <v>41</v>
      </c>
      <c r="B602" s="154" t="s">
        <v>72</v>
      </c>
      <c r="C602" s="153">
        <v>41530</v>
      </c>
      <c r="D602" s="154" t="s">
        <v>655</v>
      </c>
    </row>
    <row r="603" spans="1:4" x14ac:dyDescent="0.25">
      <c r="A603" s="153">
        <v>17</v>
      </c>
      <c r="B603" s="154" t="s">
        <v>79</v>
      </c>
      <c r="C603" s="153">
        <v>68522</v>
      </c>
      <c r="D603" s="154" t="s">
        <v>1159</v>
      </c>
    </row>
    <row r="604" spans="1:4" x14ac:dyDescent="0.25">
      <c r="A604" s="153">
        <v>41</v>
      </c>
      <c r="B604" s="154" t="s">
        <v>59</v>
      </c>
      <c r="C604" s="153">
        <v>8520</v>
      </c>
      <c r="D604" s="154" t="s">
        <v>470</v>
      </c>
    </row>
    <row r="605" spans="1:4" x14ac:dyDescent="0.25">
      <c r="A605" s="153">
        <v>68</v>
      </c>
      <c r="B605" s="154" t="s">
        <v>79</v>
      </c>
      <c r="C605" s="153">
        <v>68524</v>
      </c>
      <c r="D605" s="154" t="s">
        <v>1194</v>
      </c>
    </row>
    <row r="606" spans="1:4" x14ac:dyDescent="0.25">
      <c r="A606" s="153">
        <v>8</v>
      </c>
      <c r="B606" s="158" t="s">
        <v>1266</v>
      </c>
      <c r="C606" s="157">
        <v>76520</v>
      </c>
      <c r="D606" s="158" t="s">
        <v>1283</v>
      </c>
    </row>
    <row r="607" spans="1:4" x14ac:dyDescent="0.25">
      <c r="A607" s="153">
        <v>68</v>
      </c>
      <c r="B607" s="154" t="s">
        <v>80</v>
      </c>
      <c r="C607" s="153">
        <v>70523</v>
      </c>
      <c r="D607" s="154" t="s">
        <v>1207</v>
      </c>
    </row>
    <row r="608" spans="1:4" x14ac:dyDescent="0.25">
      <c r="A608" s="157">
        <v>76</v>
      </c>
      <c r="B608" s="154" t="s">
        <v>81</v>
      </c>
      <c r="C608" s="153">
        <v>73520</v>
      </c>
      <c r="D608" s="154" t="s">
        <v>1248</v>
      </c>
    </row>
    <row r="609" spans="1:4" x14ac:dyDescent="0.25">
      <c r="A609" s="153">
        <v>70</v>
      </c>
      <c r="B609" s="154" t="s">
        <v>1063</v>
      </c>
      <c r="C609" s="153">
        <v>54518</v>
      </c>
      <c r="D609" s="154" t="s">
        <v>1077</v>
      </c>
    </row>
    <row r="610" spans="1:4" x14ac:dyDescent="0.25">
      <c r="A610" s="153">
        <v>73</v>
      </c>
      <c r="B610" s="154" t="s">
        <v>1063</v>
      </c>
      <c r="C610" s="153">
        <v>54520</v>
      </c>
      <c r="D610" s="154" t="s">
        <v>1078</v>
      </c>
    </row>
    <row r="611" spans="1:4" x14ac:dyDescent="0.25">
      <c r="A611" s="153">
        <v>54</v>
      </c>
      <c r="B611" s="158" t="s">
        <v>70</v>
      </c>
      <c r="C611" s="157">
        <v>94887</v>
      </c>
      <c r="D611" s="158" t="s">
        <v>1345</v>
      </c>
    </row>
    <row r="612" spans="1:4" x14ac:dyDescent="0.25">
      <c r="A612" s="153">
        <v>54</v>
      </c>
      <c r="B612" s="154" t="s">
        <v>69</v>
      </c>
      <c r="C612" s="153">
        <v>25524</v>
      </c>
      <c r="D612" s="154" t="s">
        <v>810</v>
      </c>
    </row>
    <row r="613" spans="1:4" x14ac:dyDescent="0.25">
      <c r="A613" s="157">
        <v>94</v>
      </c>
      <c r="B613" s="154" t="s">
        <v>61</v>
      </c>
      <c r="C613" s="153">
        <v>15522</v>
      </c>
      <c r="D613" s="154" t="s">
        <v>635</v>
      </c>
    </row>
    <row r="614" spans="1:4" x14ac:dyDescent="0.25">
      <c r="A614" s="153">
        <v>25</v>
      </c>
      <c r="B614" s="158" t="s">
        <v>82</v>
      </c>
      <c r="C614" s="157">
        <v>97777</v>
      </c>
      <c r="D614" s="158" t="s">
        <v>1358</v>
      </c>
    </row>
    <row r="615" spans="1:4" x14ac:dyDescent="0.25">
      <c r="A615" s="153">
        <v>15</v>
      </c>
      <c r="B615" s="154" t="s">
        <v>79</v>
      </c>
      <c r="C615" s="153">
        <v>68533</v>
      </c>
      <c r="D615" s="154" t="s">
        <v>1191</v>
      </c>
    </row>
    <row r="616" spans="1:4" x14ac:dyDescent="0.25">
      <c r="A616" s="157">
        <v>97</v>
      </c>
      <c r="B616" s="154" t="s">
        <v>69</v>
      </c>
      <c r="C616" s="153">
        <v>25530</v>
      </c>
      <c r="D616" s="154" t="s">
        <v>811</v>
      </c>
    </row>
    <row r="617" spans="1:4" x14ac:dyDescent="0.25">
      <c r="A617" s="153">
        <v>68</v>
      </c>
      <c r="B617" s="154" t="s">
        <v>69</v>
      </c>
      <c r="C617" s="153">
        <v>25535</v>
      </c>
      <c r="D617" s="154" t="s">
        <v>812</v>
      </c>
    </row>
    <row r="618" spans="1:4" x14ac:dyDescent="0.25">
      <c r="A618" s="153">
        <v>25</v>
      </c>
      <c r="B618" s="154" t="s">
        <v>75</v>
      </c>
      <c r="C618" s="153">
        <v>52001</v>
      </c>
      <c r="D618" s="154" t="s">
        <v>1033</v>
      </c>
    </row>
    <row r="619" spans="1:4" x14ac:dyDescent="0.25">
      <c r="A619" s="153">
        <v>25</v>
      </c>
      <c r="B619" s="154" t="s">
        <v>65</v>
      </c>
      <c r="C619" s="153">
        <v>19532</v>
      </c>
      <c r="D619" s="154" t="s">
        <v>714</v>
      </c>
    </row>
    <row r="620" spans="1:4" x14ac:dyDescent="0.25">
      <c r="A620" s="153">
        <v>52</v>
      </c>
      <c r="B620" s="154" t="s">
        <v>61</v>
      </c>
      <c r="C620" s="153">
        <v>15531</v>
      </c>
      <c r="D620" s="154" t="s">
        <v>588</v>
      </c>
    </row>
    <row r="621" spans="1:4" x14ac:dyDescent="0.25">
      <c r="A621" s="153">
        <v>19</v>
      </c>
      <c r="B621" s="154" t="s">
        <v>61</v>
      </c>
      <c r="C621" s="153">
        <v>15533</v>
      </c>
      <c r="D621" s="154" t="s">
        <v>556</v>
      </c>
    </row>
    <row r="622" spans="1:4" x14ac:dyDescent="0.25">
      <c r="A622" s="153">
        <v>15</v>
      </c>
      <c r="B622" s="158" t="s">
        <v>64</v>
      </c>
      <c r="C622" s="157">
        <v>85250</v>
      </c>
      <c r="D622" s="158" t="s">
        <v>1324</v>
      </c>
    </row>
    <row r="623" spans="1:4" x14ac:dyDescent="0.25">
      <c r="A623" s="153">
        <v>15</v>
      </c>
      <c r="B623" s="154" t="s">
        <v>61</v>
      </c>
      <c r="C623" s="153">
        <v>15537</v>
      </c>
      <c r="D623" s="154" t="s">
        <v>586</v>
      </c>
    </row>
    <row r="624" spans="1:4" x14ac:dyDescent="0.25">
      <c r="A624" s="157">
        <v>85</v>
      </c>
      <c r="B624" s="154" t="s">
        <v>73</v>
      </c>
      <c r="C624" s="153">
        <v>47541</v>
      </c>
      <c r="D624" s="154" t="s">
        <v>966</v>
      </c>
    </row>
    <row r="625" spans="1:4" x14ac:dyDescent="0.25">
      <c r="A625" s="153">
        <v>15</v>
      </c>
      <c r="B625" s="154" t="s">
        <v>66</v>
      </c>
      <c r="C625" s="153">
        <v>20550</v>
      </c>
      <c r="D625" s="154" t="s">
        <v>728</v>
      </c>
    </row>
    <row r="626" spans="1:4" x14ac:dyDescent="0.25">
      <c r="A626" s="153">
        <v>47</v>
      </c>
      <c r="B626" s="154" t="s">
        <v>62</v>
      </c>
      <c r="C626" s="153">
        <v>17541</v>
      </c>
      <c r="D626" s="154" t="s">
        <v>656</v>
      </c>
    </row>
    <row r="627" spans="1:4" x14ac:dyDescent="0.25">
      <c r="A627" s="153">
        <v>20</v>
      </c>
      <c r="B627" s="154" t="s">
        <v>57</v>
      </c>
      <c r="C627" s="153">
        <v>5541</v>
      </c>
      <c r="D627" s="154" t="s">
        <v>391</v>
      </c>
    </row>
    <row r="628" spans="1:4" x14ac:dyDescent="0.25">
      <c r="A628" s="153">
        <v>17</v>
      </c>
      <c r="B628" s="154" t="s">
        <v>57</v>
      </c>
      <c r="C628" s="153">
        <v>5543</v>
      </c>
      <c r="D628" s="154" t="s">
        <v>390</v>
      </c>
    </row>
    <row r="629" spans="1:4" x14ac:dyDescent="0.25">
      <c r="A629" s="153">
        <v>5</v>
      </c>
      <c r="B629" s="154" t="s">
        <v>78</v>
      </c>
      <c r="C629" s="153">
        <v>66001</v>
      </c>
      <c r="D629" s="154" t="s">
        <v>1114</v>
      </c>
    </row>
    <row r="630" spans="1:4" x14ac:dyDescent="0.25">
      <c r="A630" s="153">
        <v>5</v>
      </c>
      <c r="B630" s="154" t="s">
        <v>61</v>
      </c>
      <c r="C630" s="153">
        <v>15542</v>
      </c>
      <c r="D630" s="154" t="s">
        <v>620</v>
      </c>
    </row>
    <row r="631" spans="1:4" x14ac:dyDescent="0.25">
      <c r="A631" s="153">
        <v>66</v>
      </c>
      <c r="B631" s="154" t="s">
        <v>65</v>
      </c>
      <c r="C631" s="153">
        <v>19533</v>
      </c>
      <c r="D631" s="154" t="s">
        <v>699</v>
      </c>
    </row>
    <row r="632" spans="1:4" x14ac:dyDescent="0.25">
      <c r="A632" s="153">
        <v>15</v>
      </c>
      <c r="B632" s="154" t="s">
        <v>79</v>
      </c>
      <c r="C632" s="153">
        <v>68547</v>
      </c>
      <c r="D632" s="154" t="s">
        <v>1161</v>
      </c>
    </row>
    <row r="633" spans="1:4" x14ac:dyDescent="0.25">
      <c r="A633" s="153">
        <v>19</v>
      </c>
      <c r="B633" s="154" t="s">
        <v>81</v>
      </c>
      <c r="C633" s="153">
        <v>73547</v>
      </c>
      <c r="D633" s="154" t="s">
        <v>1249</v>
      </c>
    </row>
    <row r="634" spans="1:4" x14ac:dyDescent="0.25">
      <c r="A634" s="153">
        <v>68</v>
      </c>
      <c r="B634" s="154" t="s">
        <v>65</v>
      </c>
      <c r="C634" s="153">
        <v>19548</v>
      </c>
      <c r="D634" s="154" t="s">
        <v>711</v>
      </c>
    </row>
    <row r="635" spans="1:4" x14ac:dyDescent="0.25">
      <c r="A635" s="153">
        <v>73</v>
      </c>
      <c r="B635" s="154" t="s">
        <v>77</v>
      </c>
      <c r="C635" s="153">
        <v>63548</v>
      </c>
      <c r="D635" s="154" t="s">
        <v>1106</v>
      </c>
    </row>
    <row r="636" spans="1:4" x14ac:dyDescent="0.25">
      <c r="A636" s="153">
        <v>19</v>
      </c>
      <c r="B636" s="154" t="s">
        <v>73</v>
      </c>
      <c r="C636" s="153">
        <v>47545</v>
      </c>
      <c r="D636" s="154" t="s">
        <v>970</v>
      </c>
    </row>
    <row r="637" spans="1:4" x14ac:dyDescent="0.25">
      <c r="A637" s="153">
        <v>63</v>
      </c>
      <c r="B637" s="154" t="s">
        <v>79</v>
      </c>
      <c r="C637" s="153">
        <v>68549</v>
      </c>
      <c r="D637" s="154" t="s">
        <v>1162</v>
      </c>
    </row>
    <row r="638" spans="1:4" x14ac:dyDescent="0.25">
      <c r="A638" s="153">
        <v>47</v>
      </c>
      <c r="B638" s="154" t="s">
        <v>60</v>
      </c>
      <c r="C638" s="153">
        <v>13549</v>
      </c>
      <c r="D638" s="154" t="s">
        <v>501</v>
      </c>
    </row>
    <row r="639" spans="1:4" x14ac:dyDescent="0.25">
      <c r="A639" s="153">
        <v>68</v>
      </c>
      <c r="B639" s="154" t="s">
        <v>59</v>
      </c>
      <c r="C639" s="153">
        <v>8549</v>
      </c>
      <c r="D639" s="154" t="s">
        <v>463</v>
      </c>
    </row>
    <row r="640" spans="1:4" x14ac:dyDescent="0.25">
      <c r="A640" s="153">
        <v>13</v>
      </c>
      <c r="B640" s="154" t="s">
        <v>61</v>
      </c>
      <c r="C640" s="153">
        <v>15550</v>
      </c>
      <c r="D640" s="154" t="s">
        <v>623</v>
      </c>
    </row>
    <row r="641" spans="1:4" x14ac:dyDescent="0.25">
      <c r="A641" s="153">
        <v>8</v>
      </c>
      <c r="B641" s="154" t="s">
        <v>72</v>
      </c>
      <c r="C641" s="153">
        <v>41548</v>
      </c>
      <c r="D641" s="154" t="s">
        <v>927</v>
      </c>
    </row>
    <row r="642" spans="1:4" x14ac:dyDescent="0.25">
      <c r="A642" s="153">
        <v>15</v>
      </c>
      <c r="B642" s="154" t="s">
        <v>72</v>
      </c>
      <c r="C642" s="153">
        <v>41551</v>
      </c>
      <c r="D642" s="154" t="s">
        <v>928</v>
      </c>
    </row>
    <row r="643" spans="1:4" x14ac:dyDescent="0.25">
      <c r="A643" s="153">
        <v>41</v>
      </c>
      <c r="B643" s="154" t="s">
        <v>73</v>
      </c>
      <c r="C643" s="153">
        <v>47551</v>
      </c>
      <c r="D643" s="154" t="s">
        <v>967</v>
      </c>
    </row>
    <row r="644" spans="1:4" x14ac:dyDescent="0.25">
      <c r="A644" s="153">
        <v>41</v>
      </c>
      <c r="B644" s="154" t="s">
        <v>81</v>
      </c>
      <c r="C644" s="153">
        <v>73555</v>
      </c>
      <c r="D644" s="154" t="s">
        <v>1250</v>
      </c>
    </row>
    <row r="645" spans="1:4" x14ac:dyDescent="0.25">
      <c r="A645" s="153">
        <v>47</v>
      </c>
      <c r="B645" s="154" t="s">
        <v>68</v>
      </c>
      <c r="C645" s="153">
        <v>23555</v>
      </c>
      <c r="D645" s="154" t="s">
        <v>763</v>
      </c>
    </row>
    <row r="646" spans="1:4" x14ac:dyDescent="0.25">
      <c r="A646" s="153">
        <v>73</v>
      </c>
      <c r="B646" s="154" t="s">
        <v>73</v>
      </c>
      <c r="C646" s="153">
        <v>47555</v>
      </c>
      <c r="D646" s="154" t="s">
        <v>968</v>
      </c>
    </row>
    <row r="647" spans="1:4" x14ac:dyDescent="0.25">
      <c r="A647" s="153">
        <v>23</v>
      </c>
      <c r="B647" s="154" t="s">
        <v>75</v>
      </c>
      <c r="C647" s="153">
        <v>52540</v>
      </c>
      <c r="D647" s="154" t="s">
        <v>1055</v>
      </c>
    </row>
    <row r="648" spans="1:4" x14ac:dyDescent="0.25">
      <c r="A648" s="153">
        <v>47</v>
      </c>
      <c r="B648" s="154" t="s">
        <v>59</v>
      </c>
      <c r="C648" s="153">
        <v>8558</v>
      </c>
      <c r="D648" s="154" t="s">
        <v>458</v>
      </c>
    </row>
    <row r="649" spans="1:4" x14ac:dyDescent="0.25">
      <c r="A649" s="153">
        <v>52</v>
      </c>
      <c r="B649" s="154" t="s">
        <v>59</v>
      </c>
      <c r="C649" s="153">
        <v>8560</v>
      </c>
      <c r="D649" s="154" t="s">
        <v>459</v>
      </c>
    </row>
    <row r="650" spans="1:4" x14ac:dyDescent="0.25">
      <c r="A650" s="153">
        <v>8</v>
      </c>
      <c r="B650" s="154" t="s">
        <v>65</v>
      </c>
      <c r="C650" s="153">
        <v>19001</v>
      </c>
      <c r="D650" s="154" t="s">
        <v>695</v>
      </c>
    </row>
    <row r="651" spans="1:4" x14ac:dyDescent="0.25">
      <c r="A651" s="153">
        <v>8</v>
      </c>
      <c r="B651" s="158" t="s">
        <v>64</v>
      </c>
      <c r="C651" s="157">
        <v>85263</v>
      </c>
      <c r="D651" s="158" t="s">
        <v>1313</v>
      </c>
    </row>
    <row r="652" spans="1:4" x14ac:dyDescent="0.25">
      <c r="A652" s="153">
        <v>19</v>
      </c>
      <c r="B652" s="154" t="s">
        <v>75</v>
      </c>
      <c r="C652" s="153">
        <v>52560</v>
      </c>
      <c r="D652" s="154" t="s">
        <v>1015</v>
      </c>
    </row>
    <row r="653" spans="1:4" x14ac:dyDescent="0.25">
      <c r="A653" s="157">
        <v>85</v>
      </c>
      <c r="B653" s="158" t="s">
        <v>1266</v>
      </c>
      <c r="C653" s="157">
        <v>76563</v>
      </c>
      <c r="D653" s="158" t="s">
        <v>1285</v>
      </c>
    </row>
    <row r="654" spans="1:4" x14ac:dyDescent="0.25">
      <c r="A654" s="153">
        <v>52</v>
      </c>
      <c r="B654" s="154" t="s">
        <v>81</v>
      </c>
      <c r="C654" s="153">
        <v>73563</v>
      </c>
      <c r="D654" s="154" t="s">
        <v>1252</v>
      </c>
    </row>
    <row r="655" spans="1:4" x14ac:dyDescent="0.25">
      <c r="A655" s="153">
        <v>73</v>
      </c>
      <c r="B655" s="158" t="s">
        <v>1334</v>
      </c>
      <c r="C655" s="157">
        <v>88564</v>
      </c>
      <c r="D655" s="158" t="s">
        <v>1019</v>
      </c>
    </row>
    <row r="656" spans="1:4" x14ac:dyDescent="0.25">
      <c r="A656" s="153">
        <v>52</v>
      </c>
      <c r="B656" s="154" t="s">
        <v>66</v>
      </c>
      <c r="C656" s="153">
        <v>20570</v>
      </c>
      <c r="D656" s="154" t="s">
        <v>733</v>
      </c>
    </row>
    <row r="657" spans="1:4" x14ac:dyDescent="0.25">
      <c r="A657" s="157">
        <v>88</v>
      </c>
      <c r="B657" s="154" t="s">
        <v>68</v>
      </c>
      <c r="C657" s="153">
        <v>23570</v>
      </c>
      <c r="D657" s="154" t="s">
        <v>745</v>
      </c>
    </row>
    <row r="658" spans="1:4" x14ac:dyDescent="0.25">
      <c r="A658" s="153">
        <v>20</v>
      </c>
      <c r="B658" s="154" t="s">
        <v>78</v>
      </c>
      <c r="C658" s="153">
        <v>66572</v>
      </c>
      <c r="D658" s="154" t="s">
        <v>1121</v>
      </c>
    </row>
    <row r="659" spans="1:4" x14ac:dyDescent="0.25">
      <c r="A659" s="153">
        <v>23</v>
      </c>
      <c r="B659" s="154" t="s">
        <v>57</v>
      </c>
      <c r="C659" s="153">
        <v>5576</v>
      </c>
      <c r="D659" s="154" t="s">
        <v>392</v>
      </c>
    </row>
    <row r="660" spans="1:4" x14ac:dyDescent="0.25">
      <c r="A660" s="153">
        <v>66</v>
      </c>
      <c r="B660" s="154" t="s">
        <v>73</v>
      </c>
      <c r="C660" s="153">
        <v>47570</v>
      </c>
      <c r="D660" s="154" t="s">
        <v>969</v>
      </c>
    </row>
    <row r="661" spans="1:4" x14ac:dyDescent="0.25">
      <c r="A661" s="153">
        <v>5</v>
      </c>
      <c r="B661" s="154" t="s">
        <v>79</v>
      </c>
      <c r="C661" s="153">
        <v>68572</v>
      </c>
      <c r="D661" s="154" t="s">
        <v>1180</v>
      </c>
    </row>
    <row r="662" spans="1:4" x14ac:dyDescent="0.25">
      <c r="A662" s="153">
        <v>47</v>
      </c>
      <c r="B662" s="154" t="s">
        <v>75</v>
      </c>
      <c r="C662" s="153">
        <v>52573</v>
      </c>
      <c r="D662" s="154" t="s">
        <v>1046</v>
      </c>
    </row>
    <row r="663" spans="1:4" x14ac:dyDescent="0.25">
      <c r="A663" s="153">
        <v>68</v>
      </c>
      <c r="B663" s="158" t="s">
        <v>56</v>
      </c>
      <c r="C663" s="157">
        <v>91530</v>
      </c>
      <c r="D663" s="158" t="s">
        <v>1338</v>
      </c>
    </row>
    <row r="664" spans="1:4" x14ac:dyDescent="0.25">
      <c r="A664" s="153">
        <v>52</v>
      </c>
      <c r="B664" s="158" t="s">
        <v>56</v>
      </c>
      <c r="C664" s="157">
        <v>91536</v>
      </c>
      <c r="D664" s="158" t="s">
        <v>1339</v>
      </c>
    </row>
    <row r="665" spans="1:4" x14ac:dyDescent="0.25">
      <c r="A665" s="157">
        <v>91</v>
      </c>
      <c r="B665" s="158" t="s">
        <v>76</v>
      </c>
      <c r="C665" s="157">
        <v>86568</v>
      </c>
      <c r="D665" s="158" t="s">
        <v>1328</v>
      </c>
    </row>
    <row r="666" spans="1:4" x14ac:dyDescent="0.25">
      <c r="A666" s="157">
        <v>91</v>
      </c>
      <c r="B666" s="154" t="s">
        <v>57</v>
      </c>
      <c r="C666" s="153">
        <v>5579</v>
      </c>
      <c r="D666" s="154" t="s">
        <v>434</v>
      </c>
    </row>
    <row r="667" spans="1:4" x14ac:dyDescent="0.25">
      <c r="A667" s="157">
        <v>86</v>
      </c>
      <c r="B667" s="154" t="s">
        <v>61</v>
      </c>
      <c r="C667" s="153">
        <v>15572</v>
      </c>
      <c r="D667" s="154" t="s">
        <v>606</v>
      </c>
    </row>
    <row r="668" spans="1:4" x14ac:dyDescent="0.25">
      <c r="A668" s="153">
        <v>5</v>
      </c>
      <c r="B668" s="158" t="s">
        <v>76</v>
      </c>
      <c r="C668" s="157">
        <v>86569</v>
      </c>
      <c r="D668" s="158" t="s">
        <v>1331</v>
      </c>
    </row>
    <row r="669" spans="1:4" x14ac:dyDescent="0.25">
      <c r="A669" s="153">
        <v>15</v>
      </c>
      <c r="B669" s="158" t="s">
        <v>83</v>
      </c>
      <c r="C669" s="157">
        <v>99001</v>
      </c>
      <c r="D669" s="158" t="s">
        <v>1362</v>
      </c>
    </row>
    <row r="670" spans="1:4" x14ac:dyDescent="0.25">
      <c r="A670" s="157">
        <v>86</v>
      </c>
      <c r="B670" s="154" t="s">
        <v>59</v>
      </c>
      <c r="C670" s="153">
        <v>8573</v>
      </c>
      <c r="D670" s="154" t="s">
        <v>457</v>
      </c>
    </row>
    <row r="671" spans="1:4" x14ac:dyDescent="0.25">
      <c r="A671" s="153">
        <v>8</v>
      </c>
      <c r="B671" s="154" t="s">
        <v>74</v>
      </c>
      <c r="C671" s="153">
        <v>50450</v>
      </c>
      <c r="D671" s="154" t="s">
        <v>995</v>
      </c>
    </row>
    <row r="672" spans="1:4" x14ac:dyDescent="0.25">
      <c r="A672" s="157">
        <v>94</v>
      </c>
      <c r="B672" s="154" t="s">
        <v>68</v>
      </c>
      <c r="C672" s="153">
        <v>23574</v>
      </c>
      <c r="D672" s="154" t="s">
        <v>753</v>
      </c>
    </row>
    <row r="673" spans="1:4" x14ac:dyDescent="0.25">
      <c r="A673" s="153">
        <v>50</v>
      </c>
      <c r="B673" s="154" t="s">
        <v>74</v>
      </c>
      <c r="C673" s="153">
        <v>50568</v>
      </c>
      <c r="D673" s="154" t="s">
        <v>989</v>
      </c>
    </row>
    <row r="674" spans="1:4" x14ac:dyDescent="0.25">
      <c r="A674" s="153">
        <v>23</v>
      </c>
      <c r="B674" s="158" t="s">
        <v>76</v>
      </c>
      <c r="C674" s="157">
        <v>86571</v>
      </c>
      <c r="D674" s="158" t="s">
        <v>1327</v>
      </c>
    </row>
    <row r="675" spans="1:4" x14ac:dyDescent="0.25">
      <c r="A675" s="153">
        <v>50</v>
      </c>
      <c r="B675" s="158" t="s">
        <v>76</v>
      </c>
      <c r="C675" s="157">
        <v>86573</v>
      </c>
      <c r="D675" s="158" t="s">
        <v>1332</v>
      </c>
    </row>
    <row r="676" spans="1:4" x14ac:dyDescent="0.25">
      <c r="A676" s="157">
        <v>86</v>
      </c>
      <c r="B676" s="154" t="s">
        <v>68</v>
      </c>
      <c r="C676" s="153">
        <v>23580</v>
      </c>
      <c r="D676" s="154" t="s">
        <v>747</v>
      </c>
    </row>
    <row r="677" spans="1:4" x14ac:dyDescent="0.25">
      <c r="A677" s="157">
        <v>86</v>
      </c>
      <c r="B677" s="154" t="s">
        <v>74</v>
      </c>
      <c r="C677" s="153">
        <v>50577</v>
      </c>
      <c r="D677" s="154" t="s">
        <v>1002</v>
      </c>
    </row>
    <row r="678" spans="1:4" x14ac:dyDescent="0.25">
      <c r="A678" s="153">
        <v>23</v>
      </c>
      <c r="B678" s="154" t="s">
        <v>74</v>
      </c>
      <c r="C678" s="153">
        <v>50573</v>
      </c>
      <c r="D678" s="154" t="s">
        <v>1009</v>
      </c>
    </row>
    <row r="679" spans="1:4" x14ac:dyDescent="0.25">
      <c r="A679" s="153">
        <v>50</v>
      </c>
      <c r="B679" s="154" t="s">
        <v>57</v>
      </c>
      <c r="C679" s="153">
        <v>5585</v>
      </c>
      <c r="D679" s="154" t="s">
        <v>438</v>
      </c>
    </row>
    <row r="680" spans="1:4" x14ac:dyDescent="0.25">
      <c r="A680" s="153">
        <v>50</v>
      </c>
      <c r="B680" s="158" t="s">
        <v>56</v>
      </c>
      <c r="C680" s="157">
        <v>91540</v>
      </c>
      <c r="D680" s="158" t="s">
        <v>1336</v>
      </c>
    </row>
    <row r="681" spans="1:4" x14ac:dyDescent="0.25">
      <c r="A681" s="153">
        <v>5</v>
      </c>
      <c r="B681" s="154" t="s">
        <v>79</v>
      </c>
      <c r="C681" s="153">
        <v>68573</v>
      </c>
      <c r="D681" s="154" t="s">
        <v>1183</v>
      </c>
    </row>
    <row r="682" spans="1:4" x14ac:dyDescent="0.25">
      <c r="A682" s="157">
        <v>91</v>
      </c>
      <c r="B682" s="154" t="s">
        <v>63</v>
      </c>
      <c r="C682" s="153">
        <v>18592</v>
      </c>
      <c r="D682" s="154" t="s">
        <v>672</v>
      </c>
    </row>
    <row r="683" spans="1:4" x14ac:dyDescent="0.25">
      <c r="A683" s="153">
        <v>18</v>
      </c>
      <c r="B683" s="158" t="s">
        <v>58</v>
      </c>
      <c r="C683" s="157">
        <v>81591</v>
      </c>
      <c r="D683" s="158" t="s">
        <v>1306</v>
      </c>
    </row>
    <row r="684" spans="1:4" x14ac:dyDescent="0.25">
      <c r="A684" s="153">
        <v>50</v>
      </c>
      <c r="B684" s="154" t="s">
        <v>69</v>
      </c>
      <c r="C684" s="153">
        <v>25572</v>
      </c>
      <c r="D684" s="154" t="s">
        <v>857</v>
      </c>
    </row>
    <row r="685" spans="1:4" x14ac:dyDescent="0.25">
      <c r="A685" s="157">
        <v>81</v>
      </c>
      <c r="B685" s="154" t="s">
        <v>1063</v>
      </c>
      <c r="C685" s="153">
        <v>54553</v>
      </c>
      <c r="D685" s="154" t="s">
        <v>1089</v>
      </c>
    </row>
    <row r="686" spans="1:4" x14ac:dyDescent="0.25">
      <c r="A686" s="153">
        <v>54</v>
      </c>
      <c r="B686" s="154" t="s">
        <v>65</v>
      </c>
      <c r="C686" s="153">
        <v>19573</v>
      </c>
      <c r="D686" s="154" t="s">
        <v>708</v>
      </c>
    </row>
    <row r="687" spans="1:4" x14ac:dyDescent="0.25">
      <c r="A687" s="157">
        <v>91</v>
      </c>
      <c r="B687" s="154" t="s">
        <v>57</v>
      </c>
      <c r="C687" s="153">
        <v>5591</v>
      </c>
      <c r="D687" s="154" t="s">
        <v>429</v>
      </c>
    </row>
    <row r="688" spans="1:4" x14ac:dyDescent="0.25">
      <c r="A688" s="153">
        <v>19</v>
      </c>
      <c r="B688" s="154" t="s">
        <v>79</v>
      </c>
      <c r="C688" s="153">
        <v>68575</v>
      </c>
      <c r="D688" s="154" t="s">
        <v>1179</v>
      </c>
    </row>
    <row r="689" spans="1:4" x14ac:dyDescent="0.25">
      <c r="A689" s="153">
        <v>5</v>
      </c>
      <c r="B689" s="154" t="s">
        <v>69</v>
      </c>
      <c r="C689" s="153">
        <v>25580</v>
      </c>
      <c r="D689" s="154" t="s">
        <v>793</v>
      </c>
    </row>
    <row r="690" spans="1:4" x14ac:dyDescent="0.25">
      <c r="A690" s="153">
        <v>68</v>
      </c>
      <c r="B690" s="154" t="s">
        <v>75</v>
      </c>
      <c r="C690" s="153">
        <v>52585</v>
      </c>
      <c r="D690" s="154" t="s">
        <v>1050</v>
      </c>
    </row>
    <row r="691" spans="1:4" x14ac:dyDescent="0.25">
      <c r="A691" s="153">
        <v>25</v>
      </c>
      <c r="B691" s="154" t="s">
        <v>65</v>
      </c>
      <c r="C691" s="153">
        <v>19585</v>
      </c>
      <c r="D691" s="154" t="s">
        <v>697</v>
      </c>
    </row>
    <row r="692" spans="1:4" x14ac:dyDescent="0.25">
      <c r="A692" s="153">
        <v>52</v>
      </c>
      <c r="B692" s="154" t="s">
        <v>81</v>
      </c>
      <c r="C692" s="153">
        <v>73585</v>
      </c>
      <c r="D692" s="154" t="s">
        <v>1251</v>
      </c>
    </row>
    <row r="693" spans="1:4" x14ac:dyDescent="0.25">
      <c r="A693" s="153">
        <v>19</v>
      </c>
      <c r="B693" s="154" t="s">
        <v>68</v>
      </c>
      <c r="C693" s="153">
        <v>23586</v>
      </c>
      <c r="D693" s="154" t="s">
        <v>755</v>
      </c>
    </row>
    <row r="694" spans="1:4" x14ac:dyDescent="0.25">
      <c r="A694" s="153">
        <v>73</v>
      </c>
      <c r="B694" s="154" t="s">
        <v>69</v>
      </c>
      <c r="C694" s="153">
        <v>25592</v>
      </c>
      <c r="D694" s="154" t="s">
        <v>816</v>
      </c>
    </row>
    <row r="695" spans="1:4" x14ac:dyDescent="0.25">
      <c r="A695" s="153">
        <v>23</v>
      </c>
      <c r="B695" s="154" t="s">
        <v>69</v>
      </c>
      <c r="C695" s="153">
        <v>25594</v>
      </c>
      <c r="D695" s="154" t="s">
        <v>817</v>
      </c>
    </row>
    <row r="696" spans="1:4" x14ac:dyDescent="0.25">
      <c r="A696" s="153">
        <v>25</v>
      </c>
      <c r="B696" s="154" t="s">
        <v>67</v>
      </c>
      <c r="C696" s="153">
        <v>27001</v>
      </c>
      <c r="D696" s="154" t="s">
        <v>893</v>
      </c>
    </row>
    <row r="697" spans="1:4" x14ac:dyDescent="0.25">
      <c r="A697" s="153">
        <v>25</v>
      </c>
      <c r="B697" s="154" t="s">
        <v>77</v>
      </c>
      <c r="C697" s="153">
        <v>63594</v>
      </c>
      <c r="D697" s="154" t="s">
        <v>1107</v>
      </c>
    </row>
    <row r="698" spans="1:4" x14ac:dyDescent="0.25">
      <c r="A698" s="153">
        <v>27</v>
      </c>
      <c r="B698" s="154" t="s">
        <v>78</v>
      </c>
      <c r="C698" s="153">
        <v>66594</v>
      </c>
      <c r="D698" s="154" t="s">
        <v>1115</v>
      </c>
    </row>
    <row r="699" spans="1:4" x14ac:dyDescent="0.25">
      <c r="A699" s="153">
        <v>63</v>
      </c>
      <c r="B699" s="154" t="s">
        <v>61</v>
      </c>
      <c r="C699" s="153">
        <v>15580</v>
      </c>
      <c r="D699" s="154" t="s">
        <v>617</v>
      </c>
    </row>
    <row r="700" spans="1:4" x14ac:dyDescent="0.25">
      <c r="A700" s="153">
        <v>66</v>
      </c>
      <c r="B700" s="154" t="s">
        <v>69</v>
      </c>
      <c r="C700" s="153">
        <v>25596</v>
      </c>
      <c r="D700" s="154" t="s">
        <v>818</v>
      </c>
    </row>
    <row r="701" spans="1:4" x14ac:dyDescent="0.25">
      <c r="A701" s="153">
        <v>15</v>
      </c>
      <c r="B701" s="154" t="s">
        <v>1063</v>
      </c>
      <c r="C701" s="153">
        <v>54599</v>
      </c>
      <c r="D701" s="154" t="s">
        <v>1079</v>
      </c>
    </row>
    <row r="702" spans="1:4" x14ac:dyDescent="0.25">
      <c r="A702" s="153">
        <v>25</v>
      </c>
      <c r="B702" s="154" t="s">
        <v>61</v>
      </c>
      <c r="C702" s="153">
        <v>15599</v>
      </c>
      <c r="D702" s="154" t="s">
        <v>562</v>
      </c>
    </row>
    <row r="703" spans="1:4" x14ac:dyDescent="0.25">
      <c r="A703" s="153">
        <v>54</v>
      </c>
      <c r="B703" s="154" t="s">
        <v>61</v>
      </c>
      <c r="C703" s="153">
        <v>15600</v>
      </c>
      <c r="D703" s="154" t="s">
        <v>638</v>
      </c>
    </row>
    <row r="704" spans="1:4" x14ac:dyDescent="0.25">
      <c r="A704" s="153">
        <v>15</v>
      </c>
      <c r="B704" s="158" t="s">
        <v>64</v>
      </c>
      <c r="C704" s="157">
        <v>85279</v>
      </c>
      <c r="D704" s="158" t="s">
        <v>1314</v>
      </c>
    </row>
    <row r="705" spans="1:4" x14ac:dyDescent="0.25">
      <c r="A705" s="153">
        <v>15</v>
      </c>
      <c r="B705" s="154" t="s">
        <v>60</v>
      </c>
      <c r="C705" s="153">
        <v>13580</v>
      </c>
      <c r="D705" s="154" t="s">
        <v>506</v>
      </c>
    </row>
    <row r="706" spans="1:4" x14ac:dyDescent="0.25">
      <c r="A706" s="157">
        <v>85</v>
      </c>
      <c r="B706" s="154" t="s">
        <v>57</v>
      </c>
      <c r="C706" s="153">
        <v>5604</v>
      </c>
      <c r="D706" s="154" t="s">
        <v>396</v>
      </c>
    </row>
    <row r="707" spans="1:4" x14ac:dyDescent="0.25">
      <c r="A707" s="153">
        <v>13</v>
      </c>
      <c r="B707" s="154" t="s">
        <v>73</v>
      </c>
      <c r="C707" s="153">
        <v>47605</v>
      </c>
      <c r="D707" s="154" t="s">
        <v>972</v>
      </c>
    </row>
    <row r="708" spans="1:4" x14ac:dyDescent="0.25">
      <c r="A708" s="153">
        <v>5</v>
      </c>
      <c r="B708" s="154" t="s">
        <v>59</v>
      </c>
      <c r="C708" s="153">
        <v>8606</v>
      </c>
      <c r="D708" s="154" t="s">
        <v>464</v>
      </c>
    </row>
    <row r="709" spans="1:4" x14ac:dyDescent="0.25">
      <c r="A709" s="153">
        <v>47</v>
      </c>
      <c r="B709" s="154" t="s">
        <v>74</v>
      </c>
      <c r="C709" s="153">
        <v>50606</v>
      </c>
      <c r="D709" s="154" t="s">
        <v>988</v>
      </c>
    </row>
    <row r="710" spans="1:4" x14ac:dyDescent="0.25">
      <c r="A710" s="153">
        <v>50</v>
      </c>
      <c r="B710" s="154" t="s">
        <v>57</v>
      </c>
      <c r="C710" s="153">
        <v>5607</v>
      </c>
      <c r="D710" s="154" t="s">
        <v>397</v>
      </c>
    </row>
    <row r="711" spans="1:4" x14ac:dyDescent="0.25">
      <c r="A711" s="157">
        <v>76</v>
      </c>
      <c r="B711" s="154" t="s">
        <v>69</v>
      </c>
      <c r="C711" s="153">
        <v>25612</v>
      </c>
      <c r="D711" s="154" t="s">
        <v>819</v>
      </c>
    </row>
    <row r="712" spans="1:4" x14ac:dyDescent="0.25">
      <c r="A712" s="153">
        <v>25</v>
      </c>
      <c r="B712" s="154" t="s">
        <v>66</v>
      </c>
      <c r="C712" s="153">
        <v>20614</v>
      </c>
      <c r="D712" s="154" t="s">
        <v>737</v>
      </c>
    </row>
    <row r="713" spans="1:4" x14ac:dyDescent="0.25">
      <c r="A713" s="153">
        <v>52</v>
      </c>
      <c r="B713" s="154" t="s">
        <v>67</v>
      </c>
      <c r="C713" s="153">
        <v>27580</v>
      </c>
      <c r="D713" s="154" t="s">
        <v>906</v>
      </c>
    </row>
    <row r="714" spans="1:4" x14ac:dyDescent="0.25">
      <c r="A714" s="153">
        <v>20</v>
      </c>
      <c r="B714" s="154" t="s">
        <v>67</v>
      </c>
      <c r="C714" s="153">
        <v>27600</v>
      </c>
      <c r="D714" s="154" t="s">
        <v>895</v>
      </c>
    </row>
    <row r="715" spans="1:4" x14ac:dyDescent="0.25">
      <c r="A715" s="153">
        <v>27</v>
      </c>
      <c r="B715" s="154" t="s">
        <v>60</v>
      </c>
      <c r="C715" s="153">
        <v>13600</v>
      </c>
      <c r="D715" s="154" t="s">
        <v>494</v>
      </c>
    </row>
    <row r="716" spans="1:4" x14ac:dyDescent="0.25">
      <c r="A716" s="153">
        <v>27</v>
      </c>
      <c r="B716" s="154" t="s">
        <v>81</v>
      </c>
      <c r="C716" s="153">
        <v>73616</v>
      </c>
      <c r="D716" s="154" t="s">
        <v>1253</v>
      </c>
    </row>
    <row r="717" spans="1:4" x14ac:dyDescent="0.25">
      <c r="A717" s="153">
        <v>13</v>
      </c>
      <c r="B717" s="158" t="s">
        <v>1266</v>
      </c>
      <c r="C717" s="157">
        <v>76616</v>
      </c>
      <c r="D717" s="158" t="s">
        <v>1276</v>
      </c>
    </row>
    <row r="718" spans="1:4" x14ac:dyDescent="0.25">
      <c r="A718" s="153">
        <v>73</v>
      </c>
      <c r="B718" s="154" t="s">
        <v>944</v>
      </c>
      <c r="C718" s="153">
        <v>44001</v>
      </c>
      <c r="D718" s="154" t="s">
        <v>951</v>
      </c>
    </row>
    <row r="719" spans="1:4" x14ac:dyDescent="0.25">
      <c r="A719" s="157">
        <v>76</v>
      </c>
      <c r="B719" s="154" t="s">
        <v>57</v>
      </c>
      <c r="C719" s="153">
        <v>5615</v>
      </c>
      <c r="D719" s="154" t="s">
        <v>398</v>
      </c>
    </row>
    <row r="720" spans="1:4" x14ac:dyDescent="0.25">
      <c r="A720" s="153">
        <v>5</v>
      </c>
      <c r="B720" s="154" t="s">
        <v>62</v>
      </c>
      <c r="C720" s="153">
        <v>17614</v>
      </c>
      <c r="D720" s="154" t="s">
        <v>657</v>
      </c>
    </row>
    <row r="721" spans="1:4" x14ac:dyDescent="0.25">
      <c r="A721" s="153">
        <v>17</v>
      </c>
      <c r="B721" s="154" t="s">
        <v>62</v>
      </c>
      <c r="C721" s="153">
        <v>17616</v>
      </c>
      <c r="D721" s="154" t="s">
        <v>78</v>
      </c>
    </row>
    <row r="722" spans="1:4" x14ac:dyDescent="0.25">
      <c r="A722" s="153">
        <v>27</v>
      </c>
      <c r="B722" s="154" t="s">
        <v>72</v>
      </c>
      <c r="C722" s="153">
        <v>41615</v>
      </c>
      <c r="D722" s="154" t="s">
        <v>929</v>
      </c>
    </row>
    <row r="723" spans="1:4" x14ac:dyDescent="0.25">
      <c r="A723" s="153">
        <v>17</v>
      </c>
      <c r="B723" s="154" t="s">
        <v>75</v>
      </c>
      <c r="C723" s="153">
        <v>52621</v>
      </c>
      <c r="D723" s="154" t="s">
        <v>1029</v>
      </c>
    </row>
    <row r="724" spans="1:4" x14ac:dyDescent="0.25">
      <c r="A724" s="153">
        <v>41</v>
      </c>
      <c r="B724" s="158" t="s">
        <v>1266</v>
      </c>
      <c r="C724" s="157">
        <v>76622</v>
      </c>
      <c r="D724" s="158" t="s">
        <v>1286</v>
      </c>
    </row>
    <row r="725" spans="1:4" x14ac:dyDescent="0.25">
      <c r="A725" s="153">
        <v>52</v>
      </c>
      <c r="B725" s="154" t="s">
        <v>81</v>
      </c>
      <c r="C725" s="153">
        <v>73622</v>
      </c>
      <c r="D725" s="154" t="s">
        <v>1254</v>
      </c>
    </row>
    <row r="726" spans="1:4" x14ac:dyDescent="0.25">
      <c r="A726" s="157">
        <v>76</v>
      </c>
      <c r="B726" s="154" t="s">
        <v>61</v>
      </c>
      <c r="C726" s="153">
        <v>15621</v>
      </c>
      <c r="D726" s="154" t="s">
        <v>596</v>
      </c>
    </row>
    <row r="727" spans="1:4" x14ac:dyDescent="0.25">
      <c r="A727" s="153">
        <v>73</v>
      </c>
      <c r="B727" s="154" t="s">
        <v>65</v>
      </c>
      <c r="C727" s="153">
        <v>19622</v>
      </c>
      <c r="D727" s="154" t="s">
        <v>700</v>
      </c>
    </row>
    <row r="728" spans="1:4" x14ac:dyDescent="0.25">
      <c r="A728" s="153">
        <v>15</v>
      </c>
      <c r="B728" s="154" t="s">
        <v>81</v>
      </c>
      <c r="C728" s="153">
        <v>73624</v>
      </c>
      <c r="D728" s="154" t="s">
        <v>1255</v>
      </c>
    </row>
    <row r="729" spans="1:4" x14ac:dyDescent="0.25">
      <c r="A729" s="153">
        <v>19</v>
      </c>
      <c r="B729" s="154" t="s">
        <v>79</v>
      </c>
      <c r="C729" s="153">
        <v>68655</v>
      </c>
      <c r="D729" s="154" t="s">
        <v>1190</v>
      </c>
    </row>
    <row r="730" spans="1:4" x14ac:dyDescent="0.25">
      <c r="A730" s="153">
        <v>73</v>
      </c>
      <c r="B730" s="154" t="s">
        <v>59</v>
      </c>
      <c r="C730" s="153">
        <v>8634</v>
      </c>
      <c r="D730" s="154" t="s">
        <v>476</v>
      </c>
    </row>
    <row r="731" spans="1:4" x14ac:dyDescent="0.25">
      <c r="A731" s="153">
        <v>68</v>
      </c>
      <c r="B731" s="154" t="s">
        <v>57</v>
      </c>
      <c r="C731" s="153">
        <v>5628</v>
      </c>
      <c r="D731" s="154" t="s">
        <v>400</v>
      </c>
    </row>
    <row r="732" spans="1:4" x14ac:dyDescent="0.25">
      <c r="A732" s="153">
        <v>8</v>
      </c>
      <c r="B732" s="154" t="s">
        <v>73</v>
      </c>
      <c r="C732" s="153">
        <v>47660</v>
      </c>
      <c r="D732" s="154" t="s">
        <v>982</v>
      </c>
    </row>
    <row r="733" spans="1:4" x14ac:dyDescent="0.25">
      <c r="A733" s="157">
        <v>85</v>
      </c>
      <c r="B733" s="154" t="s">
        <v>57</v>
      </c>
      <c r="C733" s="153">
        <v>5631</v>
      </c>
      <c r="D733" s="154" t="s">
        <v>401</v>
      </c>
    </row>
    <row r="734" spans="1:4" x14ac:dyDescent="0.25">
      <c r="A734" s="153">
        <v>47</v>
      </c>
      <c r="B734" s="154" t="s">
        <v>61</v>
      </c>
      <c r="C734" s="153">
        <v>15632</v>
      </c>
      <c r="D734" s="154" t="s">
        <v>583</v>
      </c>
    </row>
    <row r="735" spans="1:4" x14ac:dyDescent="0.25">
      <c r="A735" s="153">
        <v>5</v>
      </c>
      <c r="B735" s="158" t="s">
        <v>64</v>
      </c>
      <c r="C735" s="157">
        <v>85315</v>
      </c>
      <c r="D735" s="158" t="s">
        <v>1309</v>
      </c>
    </row>
    <row r="736" spans="1:4" x14ac:dyDescent="0.25">
      <c r="A736" s="153">
        <v>15</v>
      </c>
      <c r="B736" s="154" t="s">
        <v>61</v>
      </c>
      <c r="C736" s="153">
        <v>15638</v>
      </c>
      <c r="D736" s="154" t="s">
        <v>534</v>
      </c>
    </row>
    <row r="737" spans="1:4" x14ac:dyDescent="0.25">
      <c r="A737" s="157">
        <v>85</v>
      </c>
      <c r="B737" s="154" t="s">
        <v>68</v>
      </c>
      <c r="C737" s="153">
        <v>23660</v>
      </c>
      <c r="D737" s="154" t="s">
        <v>759</v>
      </c>
    </row>
    <row r="738" spans="1:4" x14ac:dyDescent="0.25">
      <c r="A738" s="153">
        <v>15</v>
      </c>
      <c r="B738" s="154" t="s">
        <v>72</v>
      </c>
      <c r="C738" s="153">
        <v>41660</v>
      </c>
      <c r="D738" s="154" t="s">
        <v>931</v>
      </c>
    </row>
    <row r="739" spans="1:4" x14ac:dyDescent="0.25">
      <c r="A739" s="153">
        <v>23</v>
      </c>
      <c r="B739" s="154" t="s">
        <v>62</v>
      </c>
      <c r="C739" s="153">
        <v>17653</v>
      </c>
      <c r="D739" s="154" t="s">
        <v>658</v>
      </c>
    </row>
    <row r="740" spans="1:4" x14ac:dyDescent="0.25">
      <c r="A740" s="153">
        <v>17</v>
      </c>
      <c r="B740" s="154" t="s">
        <v>1063</v>
      </c>
      <c r="C740" s="153">
        <v>54660</v>
      </c>
      <c r="D740" s="154" t="s">
        <v>1080</v>
      </c>
    </row>
    <row r="741" spans="1:4" x14ac:dyDescent="0.25">
      <c r="A741" s="153">
        <v>47</v>
      </c>
      <c r="B741" s="154" t="s">
        <v>81</v>
      </c>
      <c r="C741" s="153">
        <v>73671</v>
      </c>
      <c r="D741" s="154" t="s">
        <v>1260</v>
      </c>
    </row>
    <row r="742" spans="1:4" x14ac:dyDescent="0.25">
      <c r="A742" s="153">
        <v>54</v>
      </c>
      <c r="B742" s="154" t="s">
        <v>77</v>
      </c>
      <c r="C742" s="153">
        <v>63690</v>
      </c>
      <c r="D742" s="154" t="s">
        <v>1108</v>
      </c>
    </row>
    <row r="743" spans="1:4" x14ac:dyDescent="0.25">
      <c r="A743" s="153">
        <v>73</v>
      </c>
      <c r="B743" s="154" t="s">
        <v>57</v>
      </c>
      <c r="C743" s="153">
        <v>5642</v>
      </c>
      <c r="D743" s="154" t="s">
        <v>402</v>
      </c>
    </row>
    <row r="744" spans="1:4" x14ac:dyDescent="0.25">
      <c r="A744" s="153">
        <v>63</v>
      </c>
      <c r="B744" s="154" t="s">
        <v>61</v>
      </c>
      <c r="C744" s="153">
        <v>15646</v>
      </c>
      <c r="D744" s="154" t="s">
        <v>558</v>
      </c>
    </row>
    <row r="745" spans="1:4" x14ac:dyDescent="0.25">
      <c r="A745" s="153">
        <v>5</v>
      </c>
      <c r="B745" s="154" t="s">
        <v>62</v>
      </c>
      <c r="C745" s="153">
        <v>17662</v>
      </c>
      <c r="D745" s="154" t="s">
        <v>664</v>
      </c>
    </row>
    <row r="746" spans="1:4" x14ac:dyDescent="0.25">
      <c r="A746" s="153">
        <v>15</v>
      </c>
      <c r="B746" s="154" t="s">
        <v>75</v>
      </c>
      <c r="C746" s="153">
        <v>52678</v>
      </c>
      <c r="D746" s="154" t="s">
        <v>1051</v>
      </c>
    </row>
    <row r="747" spans="1:4" x14ac:dyDescent="0.25">
      <c r="A747" s="153">
        <v>17</v>
      </c>
      <c r="B747" s="154" t="s">
        <v>80</v>
      </c>
      <c r="C747" s="153">
        <v>70670</v>
      </c>
      <c r="D747" s="154" t="s">
        <v>1198</v>
      </c>
    </row>
    <row r="748" spans="1:4" x14ac:dyDescent="0.25">
      <c r="A748" s="153">
        <v>52</v>
      </c>
      <c r="B748" s="154" t="s">
        <v>72</v>
      </c>
      <c r="C748" s="153">
        <v>41668</v>
      </c>
      <c r="D748" s="154" t="s">
        <v>933</v>
      </c>
    </row>
    <row r="749" spans="1:4" x14ac:dyDescent="0.25">
      <c r="A749" s="153">
        <v>70</v>
      </c>
      <c r="B749" s="154" t="s">
        <v>66</v>
      </c>
      <c r="C749" s="153">
        <v>20710</v>
      </c>
      <c r="D749" s="154" t="s">
        <v>734</v>
      </c>
    </row>
    <row r="750" spans="1:4" x14ac:dyDescent="0.25">
      <c r="A750" s="153">
        <v>41</v>
      </c>
      <c r="B750" s="154" t="s">
        <v>79</v>
      </c>
      <c r="C750" s="153">
        <v>68669</v>
      </c>
      <c r="D750" s="154" t="s">
        <v>1148</v>
      </c>
    </row>
    <row r="751" spans="1:4" x14ac:dyDescent="0.25">
      <c r="A751" s="153">
        <v>68</v>
      </c>
      <c r="B751" s="154" t="s">
        <v>57</v>
      </c>
      <c r="C751" s="153">
        <v>5647</v>
      </c>
      <c r="D751" s="154" t="s">
        <v>341</v>
      </c>
    </row>
    <row r="752" spans="1:4" x14ac:dyDescent="0.25">
      <c r="A752" s="157">
        <v>88</v>
      </c>
      <c r="B752" s="154" t="s">
        <v>68</v>
      </c>
      <c r="C752" s="153">
        <v>23670</v>
      </c>
      <c r="D752" s="154" t="s">
        <v>748</v>
      </c>
    </row>
    <row r="753" spans="1:4" x14ac:dyDescent="0.25">
      <c r="A753" s="153">
        <v>5</v>
      </c>
      <c r="B753" s="154" t="s">
        <v>75</v>
      </c>
      <c r="C753" s="153">
        <v>52835</v>
      </c>
      <c r="D753" s="154" t="s">
        <v>1014</v>
      </c>
    </row>
    <row r="754" spans="1:4" x14ac:dyDescent="0.25">
      <c r="A754" s="153">
        <v>23</v>
      </c>
      <c r="B754" s="154" t="s">
        <v>68</v>
      </c>
      <c r="C754" s="153">
        <v>23672</v>
      </c>
      <c r="D754" s="154" t="s">
        <v>754</v>
      </c>
    </row>
    <row r="755" spans="1:4" x14ac:dyDescent="0.25">
      <c r="A755" s="153">
        <v>52</v>
      </c>
      <c r="B755" s="158" t="s">
        <v>81</v>
      </c>
      <c r="C755" s="157">
        <v>73675</v>
      </c>
      <c r="D755" s="158" t="s">
        <v>1263</v>
      </c>
    </row>
    <row r="756" spans="1:4" x14ac:dyDescent="0.25">
      <c r="A756" s="153">
        <v>23</v>
      </c>
      <c r="B756" s="154" t="s">
        <v>69</v>
      </c>
      <c r="C756" s="153">
        <v>25645</v>
      </c>
      <c r="D756" s="154" t="s">
        <v>858</v>
      </c>
    </row>
    <row r="757" spans="1:4" x14ac:dyDescent="0.25">
      <c r="A757" s="157">
        <v>73</v>
      </c>
      <c r="B757" s="154" t="s">
        <v>79</v>
      </c>
      <c r="C757" s="153">
        <v>68673</v>
      </c>
      <c r="D757" s="154" t="s">
        <v>1187</v>
      </c>
    </row>
    <row r="758" spans="1:4" x14ac:dyDescent="0.25">
      <c r="A758" s="153">
        <v>25</v>
      </c>
      <c r="B758" s="154" t="s">
        <v>80</v>
      </c>
      <c r="C758" s="153">
        <v>70678</v>
      </c>
      <c r="D758" s="154" t="s">
        <v>1213</v>
      </c>
    </row>
    <row r="759" spans="1:4" x14ac:dyDescent="0.25">
      <c r="A759" s="153">
        <v>68</v>
      </c>
      <c r="B759" s="154" t="s">
        <v>69</v>
      </c>
      <c r="C759" s="153">
        <v>25649</v>
      </c>
      <c r="D759" s="154" t="s">
        <v>859</v>
      </c>
    </row>
    <row r="760" spans="1:4" x14ac:dyDescent="0.25">
      <c r="A760" s="153">
        <v>25</v>
      </c>
      <c r="B760" s="154" t="s">
        <v>68</v>
      </c>
      <c r="C760" s="153">
        <v>23675</v>
      </c>
      <c r="D760" s="154" t="s">
        <v>764</v>
      </c>
    </row>
    <row r="761" spans="1:4" x14ac:dyDescent="0.25">
      <c r="A761" s="153">
        <v>52</v>
      </c>
      <c r="B761" s="154" t="s">
        <v>1063</v>
      </c>
      <c r="C761" s="153">
        <v>54670</v>
      </c>
      <c r="D761" s="154" t="s">
        <v>1090</v>
      </c>
    </row>
    <row r="762" spans="1:4" x14ac:dyDescent="0.25">
      <c r="A762" s="153">
        <v>23</v>
      </c>
      <c r="B762" s="154" t="s">
        <v>57</v>
      </c>
      <c r="C762" s="153">
        <v>5649</v>
      </c>
      <c r="D762" s="154" t="s">
        <v>427</v>
      </c>
    </row>
    <row r="763" spans="1:4" x14ac:dyDescent="0.25">
      <c r="A763" s="153">
        <v>5</v>
      </c>
      <c r="B763" s="154" t="s">
        <v>74</v>
      </c>
      <c r="C763" s="153">
        <v>50680</v>
      </c>
      <c r="D763" s="154" t="s">
        <v>1005</v>
      </c>
    </row>
    <row r="764" spans="1:4" x14ac:dyDescent="0.25">
      <c r="A764" s="153">
        <v>23</v>
      </c>
      <c r="B764" s="154" t="s">
        <v>69</v>
      </c>
      <c r="C764" s="153">
        <v>25653</v>
      </c>
      <c r="D764" s="154" t="s">
        <v>861</v>
      </c>
    </row>
    <row r="765" spans="1:4" x14ac:dyDescent="0.25">
      <c r="A765" s="153">
        <v>25</v>
      </c>
      <c r="B765" s="154" t="s">
        <v>60</v>
      </c>
      <c r="C765" s="153">
        <v>13620</v>
      </c>
      <c r="D765" s="154" t="s">
        <v>513</v>
      </c>
    </row>
    <row r="766" spans="1:4" x14ac:dyDescent="0.25">
      <c r="A766" s="153">
        <v>54</v>
      </c>
      <c r="B766" s="154" t="s">
        <v>66</v>
      </c>
      <c r="C766" s="153">
        <v>20750</v>
      </c>
      <c r="D766" s="154" t="s">
        <v>739</v>
      </c>
    </row>
    <row r="767" spans="1:4" x14ac:dyDescent="0.25">
      <c r="A767" s="153">
        <v>13</v>
      </c>
      <c r="B767" s="154" t="s">
        <v>61</v>
      </c>
      <c r="C767" s="153">
        <v>15660</v>
      </c>
      <c r="D767" s="154" t="s">
        <v>572</v>
      </c>
    </row>
    <row r="768" spans="1:4" x14ac:dyDescent="0.25">
      <c r="A768" s="153">
        <v>20</v>
      </c>
      <c r="B768" s="154" t="s">
        <v>60</v>
      </c>
      <c r="C768" s="153">
        <v>13647</v>
      </c>
      <c r="D768" s="154" t="s">
        <v>497</v>
      </c>
    </row>
    <row r="769" spans="1:4" x14ac:dyDescent="0.25">
      <c r="A769" s="153">
        <v>15</v>
      </c>
      <c r="B769" s="158" t="s">
        <v>70</v>
      </c>
      <c r="C769" s="157">
        <v>94883</v>
      </c>
      <c r="D769" s="158" t="s">
        <v>1349</v>
      </c>
    </row>
    <row r="770" spans="1:4" x14ac:dyDescent="0.25">
      <c r="A770" s="153">
        <v>13</v>
      </c>
      <c r="B770" s="154" t="s">
        <v>60</v>
      </c>
      <c r="C770" s="153">
        <v>13650</v>
      </c>
      <c r="D770" s="154" t="s">
        <v>486</v>
      </c>
    </row>
    <row r="771" spans="1:4" x14ac:dyDescent="0.25">
      <c r="A771" s="157">
        <v>94</v>
      </c>
      <c r="B771" s="154" t="s">
        <v>57</v>
      </c>
      <c r="C771" s="153">
        <v>5652</v>
      </c>
      <c r="D771" s="154" t="s">
        <v>435</v>
      </c>
    </row>
    <row r="772" spans="1:4" x14ac:dyDescent="0.25">
      <c r="A772" s="153">
        <v>25</v>
      </c>
      <c r="B772" s="154" t="s">
        <v>79</v>
      </c>
      <c r="C772" s="153">
        <v>68679</v>
      </c>
      <c r="D772" s="154" t="s">
        <v>1184</v>
      </c>
    </row>
    <row r="773" spans="1:4" x14ac:dyDescent="0.25">
      <c r="A773" s="157">
        <v>86</v>
      </c>
      <c r="B773" s="154" t="s">
        <v>60</v>
      </c>
      <c r="C773" s="153">
        <v>13654</v>
      </c>
      <c r="D773" s="154" t="s">
        <v>517</v>
      </c>
    </row>
    <row r="774" spans="1:4" x14ac:dyDescent="0.25">
      <c r="A774" s="153">
        <v>68</v>
      </c>
      <c r="B774" s="154" t="s">
        <v>60</v>
      </c>
      <c r="C774" s="153">
        <v>13655</v>
      </c>
      <c r="D774" s="154" t="s">
        <v>479</v>
      </c>
    </row>
    <row r="775" spans="1:4" x14ac:dyDescent="0.25">
      <c r="A775" s="153">
        <v>13</v>
      </c>
      <c r="B775" s="154" t="s">
        <v>57</v>
      </c>
      <c r="C775" s="153">
        <v>5656</v>
      </c>
      <c r="D775" s="154" t="s">
        <v>403</v>
      </c>
    </row>
    <row r="776" spans="1:4" x14ac:dyDescent="0.25">
      <c r="A776" s="153">
        <v>13</v>
      </c>
      <c r="B776" s="154" t="s">
        <v>79</v>
      </c>
      <c r="C776" s="153">
        <v>68682</v>
      </c>
      <c r="D776" s="154" t="s">
        <v>1165</v>
      </c>
    </row>
    <row r="777" spans="1:4" x14ac:dyDescent="0.25">
      <c r="A777" s="153">
        <v>5</v>
      </c>
      <c r="B777" s="154" t="s">
        <v>62</v>
      </c>
      <c r="C777" s="153">
        <v>17665</v>
      </c>
      <c r="D777" s="154" t="s">
        <v>659</v>
      </c>
    </row>
    <row r="778" spans="1:4" x14ac:dyDescent="0.25">
      <c r="A778" s="153">
        <v>68</v>
      </c>
      <c r="B778" s="154" t="s">
        <v>79</v>
      </c>
      <c r="C778" s="153">
        <v>68684</v>
      </c>
      <c r="D778" s="154" t="s">
        <v>1189</v>
      </c>
    </row>
    <row r="779" spans="1:4" x14ac:dyDescent="0.25">
      <c r="A779" s="153">
        <v>17</v>
      </c>
      <c r="B779" s="154" t="s">
        <v>61</v>
      </c>
      <c r="C779" s="153">
        <v>15664</v>
      </c>
      <c r="D779" s="154" t="s">
        <v>550</v>
      </c>
    </row>
    <row r="780" spans="1:4" x14ac:dyDescent="0.25">
      <c r="A780" s="153">
        <v>68</v>
      </c>
      <c r="B780" s="154" t="s">
        <v>68</v>
      </c>
      <c r="C780" s="153">
        <v>23682</v>
      </c>
      <c r="D780" s="154" t="s">
        <v>743</v>
      </c>
    </row>
    <row r="781" spans="1:4" x14ac:dyDescent="0.25">
      <c r="A781" s="153">
        <v>15</v>
      </c>
      <c r="B781" s="154" t="s">
        <v>63</v>
      </c>
      <c r="C781" s="153">
        <v>18610</v>
      </c>
      <c r="D781" s="154" t="s">
        <v>682</v>
      </c>
    </row>
    <row r="782" spans="1:4" x14ac:dyDescent="0.25">
      <c r="A782" s="153">
        <v>23</v>
      </c>
      <c r="B782" s="158" t="s">
        <v>71</v>
      </c>
      <c r="C782" s="157">
        <v>95001</v>
      </c>
      <c r="D782" s="158" t="s">
        <v>1352</v>
      </c>
    </row>
    <row r="783" spans="1:4" x14ac:dyDescent="0.25">
      <c r="A783" s="153">
        <v>18</v>
      </c>
      <c r="B783" s="154" t="s">
        <v>67</v>
      </c>
      <c r="C783" s="153">
        <v>27660</v>
      </c>
      <c r="D783" s="154" t="s">
        <v>908</v>
      </c>
    </row>
    <row r="784" spans="1:4" x14ac:dyDescent="0.25">
      <c r="A784" s="157">
        <v>95</v>
      </c>
      <c r="B784" s="154" t="s">
        <v>57</v>
      </c>
      <c r="C784" s="153">
        <v>5658</v>
      </c>
      <c r="D784" s="154" t="s">
        <v>340</v>
      </c>
    </row>
    <row r="785" spans="1:4" x14ac:dyDescent="0.25">
      <c r="A785" s="153">
        <v>27</v>
      </c>
      <c r="B785" s="154" t="s">
        <v>74</v>
      </c>
      <c r="C785" s="153">
        <v>50683</v>
      </c>
      <c r="D785" s="154" t="s">
        <v>1004</v>
      </c>
    </row>
    <row r="786" spans="1:4" x14ac:dyDescent="0.25">
      <c r="A786" s="153">
        <v>5</v>
      </c>
      <c r="B786" s="154" t="s">
        <v>80</v>
      </c>
      <c r="C786" s="153">
        <v>70702</v>
      </c>
      <c r="D786" s="154" t="s">
        <v>1219</v>
      </c>
    </row>
    <row r="787" spans="1:4" x14ac:dyDescent="0.25">
      <c r="A787" s="153">
        <v>50</v>
      </c>
      <c r="B787" s="154" t="s">
        <v>69</v>
      </c>
      <c r="C787" s="153">
        <v>25662</v>
      </c>
      <c r="D787" s="154" t="s">
        <v>868</v>
      </c>
    </row>
    <row r="788" spans="1:4" x14ac:dyDescent="0.25">
      <c r="A788" s="153">
        <v>70</v>
      </c>
      <c r="B788" s="154" t="s">
        <v>57</v>
      </c>
      <c r="C788" s="153">
        <v>5659</v>
      </c>
      <c r="D788" s="154" t="s">
        <v>408</v>
      </c>
    </row>
    <row r="789" spans="1:4" x14ac:dyDescent="0.25">
      <c r="A789" s="153">
        <v>25</v>
      </c>
      <c r="B789" s="154" t="s">
        <v>944</v>
      </c>
      <c r="C789" s="153">
        <v>44650</v>
      </c>
      <c r="D789" s="154" t="s">
        <v>956</v>
      </c>
    </row>
    <row r="790" spans="1:4" x14ac:dyDescent="0.25">
      <c r="A790" s="153">
        <v>5</v>
      </c>
      <c r="B790" s="154" t="s">
        <v>60</v>
      </c>
      <c r="C790" s="153">
        <v>13657</v>
      </c>
      <c r="D790" s="154" t="s">
        <v>508</v>
      </c>
    </row>
    <row r="791" spans="1:4" x14ac:dyDescent="0.25">
      <c r="A791" s="153">
        <v>44</v>
      </c>
      <c r="B791" s="154" t="s">
        <v>74</v>
      </c>
      <c r="C791" s="153">
        <v>50686</v>
      </c>
      <c r="D791" s="154" t="s">
        <v>1000</v>
      </c>
    </row>
    <row r="792" spans="1:4" x14ac:dyDescent="0.25">
      <c r="A792" s="153">
        <v>13</v>
      </c>
      <c r="B792" s="154" t="s">
        <v>75</v>
      </c>
      <c r="C792" s="153">
        <v>52687</v>
      </c>
      <c r="D792" s="154" t="s">
        <v>1056</v>
      </c>
    </row>
    <row r="793" spans="1:4" x14ac:dyDescent="0.25">
      <c r="A793" s="153">
        <v>50</v>
      </c>
      <c r="B793" s="154" t="s">
        <v>57</v>
      </c>
      <c r="C793" s="153">
        <v>5660</v>
      </c>
      <c r="D793" s="154" t="s">
        <v>436</v>
      </c>
    </row>
    <row r="794" spans="1:4" x14ac:dyDescent="0.25">
      <c r="A794" s="153">
        <v>5</v>
      </c>
      <c r="B794" s="154" t="s">
        <v>74</v>
      </c>
      <c r="C794" s="153">
        <v>50223</v>
      </c>
      <c r="D794" s="154" t="s">
        <v>1001</v>
      </c>
    </row>
    <row r="795" spans="1:4" x14ac:dyDescent="0.25">
      <c r="A795" s="157">
        <v>73</v>
      </c>
      <c r="B795" s="154" t="s">
        <v>61</v>
      </c>
      <c r="C795" s="153">
        <v>15667</v>
      </c>
      <c r="D795" s="154" t="s">
        <v>615</v>
      </c>
    </row>
    <row r="796" spans="1:4" x14ac:dyDescent="0.25">
      <c r="A796" s="153">
        <v>50</v>
      </c>
      <c r="B796" s="158" t="s">
        <v>64</v>
      </c>
      <c r="C796" s="157">
        <v>85325</v>
      </c>
      <c r="D796" s="158" t="s">
        <v>1322</v>
      </c>
    </row>
    <row r="797" spans="1:4" x14ac:dyDescent="0.25">
      <c r="A797" s="153">
        <v>15</v>
      </c>
      <c r="B797" s="154" t="s">
        <v>80</v>
      </c>
      <c r="C797" s="153">
        <v>70742</v>
      </c>
      <c r="D797" s="154" t="s">
        <v>1208</v>
      </c>
    </row>
    <row r="798" spans="1:4" x14ac:dyDescent="0.25">
      <c r="A798" s="157">
        <v>85</v>
      </c>
      <c r="B798" s="154" t="s">
        <v>80</v>
      </c>
      <c r="C798" s="153">
        <v>70708</v>
      </c>
      <c r="D798" s="154" t="s">
        <v>1216</v>
      </c>
    </row>
    <row r="799" spans="1:4" x14ac:dyDescent="0.25">
      <c r="A799" s="153">
        <v>70</v>
      </c>
      <c r="B799" s="154" t="s">
        <v>66</v>
      </c>
      <c r="C799" s="153">
        <v>20770</v>
      </c>
      <c r="D799" s="154" t="s">
        <v>742</v>
      </c>
    </row>
    <row r="800" spans="1:4" x14ac:dyDescent="0.25">
      <c r="A800" s="153">
        <v>20</v>
      </c>
      <c r="B800" s="154" t="s">
        <v>60</v>
      </c>
      <c r="C800" s="153">
        <v>13667</v>
      </c>
      <c r="D800" s="154" t="s">
        <v>521</v>
      </c>
    </row>
    <row r="801" spans="1:4" x14ac:dyDescent="0.25">
      <c r="A801" s="153">
        <v>50</v>
      </c>
      <c r="B801" s="154" t="s">
        <v>61</v>
      </c>
      <c r="C801" s="153">
        <v>15673</v>
      </c>
      <c r="D801" s="154" t="s">
        <v>569</v>
      </c>
    </row>
    <row r="802" spans="1:4" x14ac:dyDescent="0.25">
      <c r="A802" s="153">
        <v>13</v>
      </c>
      <c r="B802" s="154" t="s">
        <v>79</v>
      </c>
      <c r="C802" s="153">
        <v>68686</v>
      </c>
      <c r="D802" s="154" t="s">
        <v>1195</v>
      </c>
    </row>
    <row r="803" spans="1:4" x14ac:dyDescent="0.25">
      <c r="A803" s="153">
        <v>68</v>
      </c>
      <c r="B803" s="154" t="s">
        <v>61</v>
      </c>
      <c r="C803" s="153">
        <v>15676</v>
      </c>
      <c r="D803" s="154" t="s">
        <v>575</v>
      </c>
    </row>
    <row r="804" spans="1:4" x14ac:dyDescent="0.25">
      <c r="A804" s="157">
        <v>86</v>
      </c>
      <c r="B804" s="154" t="s">
        <v>80</v>
      </c>
      <c r="C804" s="153">
        <v>70713</v>
      </c>
      <c r="D804" s="154" t="s">
        <v>1218</v>
      </c>
    </row>
    <row r="805" spans="1:4" x14ac:dyDescent="0.25">
      <c r="A805" s="153">
        <v>15</v>
      </c>
      <c r="B805" s="154" t="s">
        <v>60</v>
      </c>
      <c r="C805" s="153">
        <v>13670</v>
      </c>
      <c r="D805" s="154" t="s">
        <v>498</v>
      </c>
    </row>
    <row r="806" spans="1:4" x14ac:dyDescent="0.25">
      <c r="A806" s="153">
        <v>13</v>
      </c>
      <c r="B806" s="154" t="s">
        <v>61</v>
      </c>
      <c r="C806" s="153">
        <v>15681</v>
      </c>
      <c r="D806" s="154" t="s">
        <v>594</v>
      </c>
    </row>
    <row r="807" spans="1:4" x14ac:dyDescent="0.25">
      <c r="A807" s="153">
        <v>52</v>
      </c>
      <c r="B807" s="154" t="s">
        <v>80</v>
      </c>
      <c r="C807" s="153">
        <v>70717</v>
      </c>
      <c r="D807" s="154" t="s">
        <v>1215</v>
      </c>
    </row>
    <row r="808" spans="1:4" x14ac:dyDescent="0.25">
      <c r="A808" s="153">
        <v>70</v>
      </c>
      <c r="B808" s="154" t="s">
        <v>75</v>
      </c>
      <c r="C808" s="153">
        <v>52694</v>
      </c>
      <c r="D808" s="154" t="s">
        <v>1043</v>
      </c>
    </row>
    <row r="809" spans="1:4" x14ac:dyDescent="0.25">
      <c r="A809" s="157">
        <v>76</v>
      </c>
      <c r="B809" s="154" t="s">
        <v>57</v>
      </c>
      <c r="C809" s="153">
        <v>5665</v>
      </c>
      <c r="D809" s="154" t="s">
        <v>333</v>
      </c>
    </row>
    <row r="810" spans="1:4" x14ac:dyDescent="0.25">
      <c r="A810" s="153">
        <v>52</v>
      </c>
      <c r="B810" s="154" t="s">
        <v>57</v>
      </c>
      <c r="C810" s="153">
        <v>5664</v>
      </c>
      <c r="D810" s="154" t="s">
        <v>442</v>
      </c>
    </row>
    <row r="811" spans="1:4" x14ac:dyDescent="0.25">
      <c r="A811" s="153">
        <v>5</v>
      </c>
      <c r="B811" s="154" t="s">
        <v>68</v>
      </c>
      <c r="C811" s="153">
        <v>23686</v>
      </c>
      <c r="D811" s="154" t="s">
        <v>761</v>
      </c>
    </row>
    <row r="812" spans="1:4" x14ac:dyDescent="0.25">
      <c r="A812" s="153">
        <v>5</v>
      </c>
      <c r="B812" s="154" t="s">
        <v>57</v>
      </c>
      <c r="C812" s="153">
        <v>5667</v>
      </c>
      <c r="D812" s="154" t="s">
        <v>439</v>
      </c>
    </row>
    <row r="813" spans="1:4" x14ac:dyDescent="0.25">
      <c r="A813" s="153">
        <v>23</v>
      </c>
      <c r="B813" s="154" t="s">
        <v>57</v>
      </c>
      <c r="C813" s="153">
        <v>5670</v>
      </c>
      <c r="D813" s="154" t="s">
        <v>430</v>
      </c>
    </row>
    <row r="814" spans="1:4" x14ac:dyDescent="0.25">
      <c r="A814" s="153">
        <v>5</v>
      </c>
      <c r="B814" s="154" t="s">
        <v>65</v>
      </c>
      <c r="C814" s="153">
        <v>19693</v>
      </c>
      <c r="D814" s="154" t="s">
        <v>690</v>
      </c>
    </row>
    <row r="815" spans="1:4" x14ac:dyDescent="0.25">
      <c r="A815" s="153">
        <v>5</v>
      </c>
      <c r="B815" s="154" t="s">
        <v>73</v>
      </c>
      <c r="C815" s="153">
        <v>47692</v>
      </c>
      <c r="D815" s="154" t="s">
        <v>975</v>
      </c>
    </row>
    <row r="816" spans="1:4" x14ac:dyDescent="0.25">
      <c r="A816" s="153">
        <v>19</v>
      </c>
      <c r="B816" s="158" t="s">
        <v>81</v>
      </c>
      <c r="C816" s="157">
        <v>73443</v>
      </c>
      <c r="D816" s="158" t="s">
        <v>1265</v>
      </c>
    </row>
    <row r="817" spans="1:4" x14ac:dyDescent="0.25">
      <c r="A817" s="153">
        <v>47</v>
      </c>
      <c r="B817" s="154" t="s">
        <v>79</v>
      </c>
      <c r="C817" s="153">
        <v>68689</v>
      </c>
      <c r="D817" s="154" t="s">
        <v>1164</v>
      </c>
    </row>
    <row r="818" spans="1:4" x14ac:dyDescent="0.25">
      <c r="A818" s="157">
        <v>73</v>
      </c>
      <c r="B818" s="154" t="s">
        <v>63</v>
      </c>
      <c r="C818" s="153">
        <v>18753</v>
      </c>
      <c r="D818" s="154" t="s">
        <v>679</v>
      </c>
    </row>
    <row r="819" spans="1:4" x14ac:dyDescent="0.25">
      <c r="A819" s="153">
        <v>68</v>
      </c>
      <c r="B819" s="154" t="s">
        <v>57</v>
      </c>
      <c r="C819" s="153">
        <v>5674</v>
      </c>
      <c r="D819" s="154" t="s">
        <v>443</v>
      </c>
    </row>
    <row r="820" spans="1:4" x14ac:dyDescent="0.25">
      <c r="A820" s="153">
        <v>18</v>
      </c>
      <c r="B820" s="154" t="s">
        <v>73</v>
      </c>
      <c r="C820" s="153">
        <v>47703</v>
      </c>
      <c r="D820" s="154" t="s">
        <v>980</v>
      </c>
    </row>
    <row r="821" spans="1:4" x14ac:dyDescent="0.25">
      <c r="A821" s="153">
        <v>5</v>
      </c>
      <c r="B821" s="154" t="s">
        <v>75</v>
      </c>
      <c r="C821" s="153">
        <v>52683</v>
      </c>
      <c r="D821" s="154" t="s">
        <v>1044</v>
      </c>
    </row>
    <row r="822" spans="1:4" x14ac:dyDescent="0.25">
      <c r="A822" s="153">
        <v>47</v>
      </c>
      <c r="B822" s="154" t="s">
        <v>73</v>
      </c>
      <c r="C822" s="153">
        <v>47707</v>
      </c>
      <c r="D822" s="154" t="s">
        <v>976</v>
      </c>
    </row>
    <row r="823" spans="1:4" x14ac:dyDescent="0.25">
      <c r="A823" s="153">
        <v>52</v>
      </c>
      <c r="B823" s="154" t="s">
        <v>57</v>
      </c>
      <c r="C823" s="153">
        <v>5679</v>
      </c>
      <c r="D823" s="154" t="s">
        <v>364</v>
      </c>
    </row>
    <row r="824" spans="1:4" x14ac:dyDescent="0.25">
      <c r="A824" s="153">
        <v>52</v>
      </c>
      <c r="B824" s="154" t="s">
        <v>73</v>
      </c>
      <c r="C824" s="153">
        <v>47720</v>
      </c>
      <c r="D824" s="154" t="s">
        <v>960</v>
      </c>
    </row>
    <row r="825" spans="1:4" x14ac:dyDescent="0.25">
      <c r="A825" s="153">
        <v>68</v>
      </c>
      <c r="B825" s="154" t="s">
        <v>60</v>
      </c>
      <c r="C825" s="153">
        <v>13673</v>
      </c>
      <c r="D825" s="154" t="s">
        <v>482</v>
      </c>
    </row>
    <row r="826" spans="1:4" x14ac:dyDescent="0.25">
      <c r="A826" s="153">
        <v>47</v>
      </c>
      <c r="B826" s="154" t="s">
        <v>57</v>
      </c>
      <c r="C826" s="153">
        <v>5042</v>
      </c>
      <c r="D826" s="154" t="s">
        <v>385</v>
      </c>
    </row>
    <row r="827" spans="1:4" x14ac:dyDescent="0.25">
      <c r="A827" s="153">
        <v>13</v>
      </c>
      <c r="B827" s="154" t="s">
        <v>79</v>
      </c>
      <c r="C827" s="153">
        <v>68720</v>
      </c>
      <c r="D827" s="154" t="s">
        <v>1140</v>
      </c>
    </row>
    <row r="828" spans="1:4" x14ac:dyDescent="0.25">
      <c r="A828" s="153">
        <v>5</v>
      </c>
      <c r="B828" s="154" t="s">
        <v>81</v>
      </c>
      <c r="C828" s="153">
        <v>73686</v>
      </c>
      <c r="D828" s="154" t="s">
        <v>1262</v>
      </c>
    </row>
    <row r="829" spans="1:4" x14ac:dyDescent="0.25">
      <c r="A829" s="153">
        <v>68</v>
      </c>
      <c r="B829" s="154" t="s">
        <v>59</v>
      </c>
      <c r="C829" s="153">
        <v>8675</v>
      </c>
      <c r="D829" s="154" t="s">
        <v>475</v>
      </c>
    </row>
    <row r="830" spans="1:4" x14ac:dyDescent="0.25">
      <c r="A830" s="153">
        <v>73</v>
      </c>
      <c r="B830" s="154" t="s">
        <v>61</v>
      </c>
      <c r="C830" s="153">
        <v>15690</v>
      </c>
      <c r="D830" s="154" t="s">
        <v>526</v>
      </c>
    </row>
    <row r="831" spans="1:4" x14ac:dyDescent="0.25">
      <c r="A831" s="153">
        <v>15</v>
      </c>
      <c r="B831" s="154" t="s">
        <v>73</v>
      </c>
      <c r="C831" s="153">
        <v>47001</v>
      </c>
      <c r="D831" s="154" t="s">
        <v>977</v>
      </c>
    </row>
    <row r="832" spans="1:4" x14ac:dyDescent="0.25">
      <c r="A832" s="153">
        <v>41</v>
      </c>
      <c r="B832" s="154" t="s">
        <v>60</v>
      </c>
      <c r="C832" s="153">
        <v>13683</v>
      </c>
      <c r="D832" s="154" t="s">
        <v>523</v>
      </c>
    </row>
    <row r="833" spans="1:4" x14ac:dyDescent="0.25">
      <c r="A833" s="153">
        <v>13</v>
      </c>
      <c r="B833" s="154" t="s">
        <v>78</v>
      </c>
      <c r="C833" s="153">
        <v>66682</v>
      </c>
      <c r="D833" s="154" t="s">
        <v>1119</v>
      </c>
    </row>
    <row r="834" spans="1:4" x14ac:dyDescent="0.25">
      <c r="A834" s="153">
        <v>19</v>
      </c>
      <c r="B834" s="154" t="s">
        <v>57</v>
      </c>
      <c r="C834" s="153">
        <v>5686</v>
      </c>
      <c r="D834" s="154" t="s">
        <v>441</v>
      </c>
    </row>
    <row r="835" spans="1:4" x14ac:dyDescent="0.25">
      <c r="A835" s="153">
        <v>66</v>
      </c>
      <c r="B835" s="154" t="s">
        <v>61</v>
      </c>
      <c r="C835" s="153">
        <v>15693</v>
      </c>
      <c r="D835" s="154" t="s">
        <v>537</v>
      </c>
    </row>
    <row r="836" spans="1:4" x14ac:dyDescent="0.25">
      <c r="A836" s="153">
        <v>5</v>
      </c>
      <c r="B836" s="154" t="s">
        <v>60</v>
      </c>
      <c r="C836" s="153">
        <v>13688</v>
      </c>
      <c r="D836" s="154" t="s">
        <v>518</v>
      </c>
    </row>
    <row r="837" spans="1:4" x14ac:dyDescent="0.25">
      <c r="A837" s="153">
        <v>15</v>
      </c>
      <c r="B837" s="158" t="s">
        <v>83</v>
      </c>
      <c r="C837" s="157">
        <v>99624</v>
      </c>
      <c r="D837" s="158" t="s">
        <v>1360</v>
      </c>
    </row>
    <row r="838" spans="1:4" x14ac:dyDescent="0.25">
      <c r="A838" s="153">
        <v>13</v>
      </c>
      <c r="B838" s="154" t="s">
        <v>61</v>
      </c>
      <c r="C838" s="153">
        <v>15696</v>
      </c>
      <c r="D838" s="154" t="s">
        <v>585</v>
      </c>
    </row>
    <row r="839" spans="1:4" x14ac:dyDescent="0.25">
      <c r="A839" s="157">
        <v>99</v>
      </c>
      <c r="B839" s="154" t="s">
        <v>75</v>
      </c>
      <c r="C839" s="153">
        <v>52699</v>
      </c>
      <c r="D839" s="154" t="s">
        <v>1048</v>
      </c>
    </row>
    <row r="840" spans="1:4" x14ac:dyDescent="0.25">
      <c r="A840" s="153">
        <v>15</v>
      </c>
      <c r="B840" s="154" t="s">
        <v>61</v>
      </c>
      <c r="C840" s="153">
        <v>15686</v>
      </c>
      <c r="D840" s="154" t="s">
        <v>535</v>
      </c>
    </row>
    <row r="841" spans="1:4" x14ac:dyDescent="0.25">
      <c r="A841" s="153">
        <v>52</v>
      </c>
      <c r="B841" s="154" t="s">
        <v>65</v>
      </c>
      <c r="C841" s="153">
        <v>19698</v>
      </c>
      <c r="D841" s="154" t="s">
        <v>710</v>
      </c>
    </row>
    <row r="842" spans="1:4" x14ac:dyDescent="0.25">
      <c r="A842" s="153">
        <v>15</v>
      </c>
      <c r="B842" s="154" t="s">
        <v>1063</v>
      </c>
      <c r="C842" s="153">
        <v>54680</v>
      </c>
      <c r="D842" s="154" t="s">
        <v>1085</v>
      </c>
    </row>
    <row r="843" spans="1:4" x14ac:dyDescent="0.25">
      <c r="A843" s="153">
        <v>54</v>
      </c>
      <c r="B843" s="154" t="s">
        <v>80</v>
      </c>
      <c r="C843" s="153">
        <v>70820</v>
      </c>
      <c r="D843" s="154" t="s">
        <v>1210</v>
      </c>
    </row>
    <row r="844" spans="1:4" x14ac:dyDescent="0.25">
      <c r="A844" s="157">
        <v>86</v>
      </c>
      <c r="B844" s="154" t="s">
        <v>57</v>
      </c>
      <c r="C844" s="153">
        <v>5690</v>
      </c>
      <c r="D844" s="154" t="s">
        <v>428</v>
      </c>
    </row>
    <row r="845" spans="1:4" x14ac:dyDescent="0.25">
      <c r="A845" s="153">
        <v>70</v>
      </c>
      <c r="B845" s="154" t="s">
        <v>59</v>
      </c>
      <c r="C845" s="153">
        <v>8685</v>
      </c>
      <c r="D845" s="154" t="s">
        <v>468</v>
      </c>
    </row>
    <row r="846" spans="1:4" x14ac:dyDescent="0.25">
      <c r="A846" s="153">
        <v>5</v>
      </c>
      <c r="B846" s="154" t="s">
        <v>78</v>
      </c>
      <c r="C846" s="153">
        <v>66687</v>
      </c>
      <c r="D846" s="154" t="s">
        <v>1117</v>
      </c>
    </row>
    <row r="847" spans="1:4" x14ac:dyDescent="0.25">
      <c r="A847" s="153">
        <v>8</v>
      </c>
      <c r="B847" s="154" t="s">
        <v>75</v>
      </c>
      <c r="C847" s="153">
        <v>52720</v>
      </c>
      <c r="D847" s="154" t="s">
        <v>1041</v>
      </c>
    </row>
    <row r="848" spans="1:4" x14ac:dyDescent="0.25">
      <c r="A848" s="153">
        <v>66</v>
      </c>
      <c r="B848" s="158" t="s">
        <v>58</v>
      </c>
      <c r="C848" s="157">
        <v>81736</v>
      </c>
      <c r="D848" s="158" t="s">
        <v>1304</v>
      </c>
    </row>
    <row r="849" spans="1:4" x14ac:dyDescent="0.25">
      <c r="A849" s="153">
        <v>52</v>
      </c>
      <c r="B849" s="154" t="s">
        <v>1063</v>
      </c>
      <c r="C849" s="153">
        <v>54720</v>
      </c>
      <c r="D849" s="154" t="s">
        <v>1086</v>
      </c>
    </row>
    <row r="850" spans="1:4" x14ac:dyDescent="0.25">
      <c r="A850" s="157">
        <v>81</v>
      </c>
      <c r="B850" s="154" t="s">
        <v>69</v>
      </c>
      <c r="C850" s="153">
        <v>25718</v>
      </c>
      <c r="D850" s="154" t="s">
        <v>830</v>
      </c>
    </row>
    <row r="851" spans="1:4" x14ac:dyDescent="0.25">
      <c r="A851" s="153">
        <v>54</v>
      </c>
      <c r="B851" s="154" t="s">
        <v>61</v>
      </c>
      <c r="C851" s="153">
        <v>15720</v>
      </c>
      <c r="D851" s="154" t="s">
        <v>524</v>
      </c>
    </row>
    <row r="852" spans="1:4" x14ac:dyDescent="0.25">
      <c r="A852" s="153">
        <v>25</v>
      </c>
      <c r="B852" s="154" t="s">
        <v>61</v>
      </c>
      <c r="C852" s="153">
        <v>15723</v>
      </c>
      <c r="D852" s="154" t="s">
        <v>574</v>
      </c>
    </row>
    <row r="853" spans="1:4" x14ac:dyDescent="0.25">
      <c r="A853" s="153">
        <v>15</v>
      </c>
      <c r="B853" s="154" t="s">
        <v>57</v>
      </c>
      <c r="C853" s="153">
        <v>5736</v>
      </c>
      <c r="D853" s="154" t="s">
        <v>411</v>
      </c>
    </row>
    <row r="854" spans="1:4" x14ac:dyDescent="0.25">
      <c r="A854" s="153">
        <v>15</v>
      </c>
      <c r="B854" s="154" t="s">
        <v>69</v>
      </c>
      <c r="C854" s="153">
        <v>25736</v>
      </c>
      <c r="D854" s="154" t="s">
        <v>851</v>
      </c>
    </row>
    <row r="855" spans="1:4" x14ac:dyDescent="0.25">
      <c r="A855" s="153">
        <v>5</v>
      </c>
      <c r="B855" s="158" t="s">
        <v>1266</v>
      </c>
      <c r="C855" s="157">
        <v>76736</v>
      </c>
      <c r="D855" s="158" t="s">
        <v>1288</v>
      </c>
    </row>
    <row r="856" spans="1:4" x14ac:dyDescent="0.25">
      <c r="A856" s="153">
        <v>25</v>
      </c>
      <c r="B856" s="154" t="s">
        <v>61</v>
      </c>
      <c r="C856" s="153">
        <v>15740</v>
      </c>
      <c r="D856" s="154" t="s">
        <v>533</v>
      </c>
    </row>
    <row r="857" spans="1:4" x14ac:dyDescent="0.25">
      <c r="A857" s="157">
        <v>76</v>
      </c>
      <c r="B857" s="154" t="s">
        <v>69</v>
      </c>
      <c r="C857" s="153">
        <v>25740</v>
      </c>
      <c r="D857" s="154" t="s">
        <v>799</v>
      </c>
    </row>
    <row r="858" spans="1:4" x14ac:dyDescent="0.25">
      <c r="A858" s="153">
        <v>15</v>
      </c>
      <c r="B858" s="158" t="s">
        <v>76</v>
      </c>
      <c r="C858" s="157">
        <v>86749</v>
      </c>
      <c r="D858" s="158" t="s">
        <v>1330</v>
      </c>
    </row>
    <row r="859" spans="1:4" x14ac:dyDescent="0.25">
      <c r="A859" s="153">
        <v>25</v>
      </c>
      <c r="B859" s="154" t="s">
        <v>1063</v>
      </c>
      <c r="C859" s="153">
        <v>54743</v>
      </c>
      <c r="D859" s="154" t="s">
        <v>1087</v>
      </c>
    </row>
    <row r="860" spans="1:4" x14ac:dyDescent="0.25">
      <c r="A860" s="157">
        <v>86</v>
      </c>
      <c r="B860" s="154" t="s">
        <v>69</v>
      </c>
      <c r="C860" s="153">
        <v>25743</v>
      </c>
      <c r="D860" s="154" t="s">
        <v>831</v>
      </c>
    </row>
    <row r="861" spans="1:4" x14ac:dyDescent="0.25">
      <c r="A861" s="153">
        <v>54</v>
      </c>
      <c r="B861" s="154" t="s">
        <v>65</v>
      </c>
      <c r="C861" s="153">
        <v>19743</v>
      </c>
      <c r="D861" s="154" t="s">
        <v>703</v>
      </c>
    </row>
    <row r="862" spans="1:4" x14ac:dyDescent="0.25">
      <c r="A862" s="153">
        <v>25</v>
      </c>
      <c r="B862" s="162" t="s">
        <v>79</v>
      </c>
      <c r="C862" s="163">
        <v>68745</v>
      </c>
      <c r="D862" s="162" t="s">
        <v>1171</v>
      </c>
    </row>
    <row r="863" spans="1:4" x14ac:dyDescent="0.25">
      <c r="A863" s="153">
        <v>19</v>
      </c>
      <c r="B863" s="154" t="s">
        <v>69</v>
      </c>
      <c r="C863" s="153">
        <v>25745</v>
      </c>
      <c r="D863" s="154" t="s">
        <v>832</v>
      </c>
    </row>
    <row r="864" spans="1:4" x14ac:dyDescent="0.25">
      <c r="A864" s="163">
        <v>68</v>
      </c>
      <c r="B864" s="154" t="s">
        <v>60</v>
      </c>
      <c r="C864" s="153">
        <v>13744</v>
      </c>
      <c r="D864" s="154" t="s">
        <v>495</v>
      </c>
    </row>
    <row r="865" spans="1:4" x14ac:dyDescent="0.25">
      <c r="A865" s="153">
        <v>25</v>
      </c>
      <c r="B865" s="154" t="s">
        <v>80</v>
      </c>
      <c r="C865" s="153">
        <v>70001</v>
      </c>
      <c r="D865" s="154" t="s">
        <v>1212</v>
      </c>
    </row>
    <row r="866" spans="1:4" x14ac:dyDescent="0.25">
      <c r="A866" s="153">
        <v>13</v>
      </c>
      <c r="B866" s="154" t="s">
        <v>67</v>
      </c>
      <c r="C866" s="153">
        <v>27745</v>
      </c>
      <c r="D866" s="154" t="s">
        <v>882</v>
      </c>
    </row>
    <row r="867" spans="1:4" x14ac:dyDescent="0.25">
      <c r="A867" s="153">
        <v>70</v>
      </c>
      <c r="B867" s="154" t="s">
        <v>73</v>
      </c>
      <c r="C867" s="153">
        <v>47745</v>
      </c>
      <c r="D867" s="154" t="s">
        <v>973</v>
      </c>
    </row>
    <row r="868" spans="1:4" x14ac:dyDescent="0.25">
      <c r="A868" s="153">
        <v>27</v>
      </c>
      <c r="B868" s="154" t="s">
        <v>69</v>
      </c>
      <c r="C868" s="153">
        <v>25754</v>
      </c>
      <c r="D868" s="154" t="s">
        <v>833</v>
      </c>
    </row>
    <row r="869" spans="1:4" x14ac:dyDescent="0.25">
      <c r="A869" s="153">
        <v>47</v>
      </c>
      <c r="B869" s="154" t="s">
        <v>61</v>
      </c>
      <c r="C869" s="153">
        <v>15753</v>
      </c>
      <c r="D869" s="154" t="s">
        <v>577</v>
      </c>
    </row>
    <row r="870" spans="1:4" x14ac:dyDescent="0.25">
      <c r="A870" s="153">
        <v>25</v>
      </c>
      <c r="B870" s="154" t="s">
        <v>61</v>
      </c>
      <c r="C870" s="153">
        <v>15757</v>
      </c>
      <c r="D870" s="154" t="s">
        <v>563</v>
      </c>
    </row>
    <row r="871" spans="1:4" x14ac:dyDescent="0.25">
      <c r="A871" s="153">
        <v>15</v>
      </c>
      <c r="B871" s="154" t="s">
        <v>79</v>
      </c>
      <c r="C871" s="153">
        <v>68755</v>
      </c>
      <c r="D871" s="154" t="s">
        <v>1172</v>
      </c>
    </row>
    <row r="872" spans="1:4" x14ac:dyDescent="0.25">
      <c r="A872" s="153">
        <v>15</v>
      </c>
      <c r="B872" s="154" t="s">
        <v>61</v>
      </c>
      <c r="C872" s="153">
        <v>15755</v>
      </c>
      <c r="D872" s="154" t="s">
        <v>525</v>
      </c>
    </row>
    <row r="873" spans="1:4" x14ac:dyDescent="0.25">
      <c r="A873" s="153">
        <v>68</v>
      </c>
      <c r="B873" s="154" t="s">
        <v>61</v>
      </c>
      <c r="C873" s="153">
        <v>15759</v>
      </c>
      <c r="D873" s="154" t="s">
        <v>538</v>
      </c>
    </row>
    <row r="874" spans="1:4" x14ac:dyDescent="0.25">
      <c r="A874" s="153">
        <v>15</v>
      </c>
      <c r="B874" s="154" t="s">
        <v>63</v>
      </c>
      <c r="C874" s="153">
        <v>18756</v>
      </c>
      <c r="D874" s="154" t="s">
        <v>670</v>
      </c>
    </row>
    <row r="875" spans="1:4" x14ac:dyDescent="0.25">
      <c r="A875" s="153">
        <v>15</v>
      </c>
      <c r="B875" s="154" t="s">
        <v>59</v>
      </c>
      <c r="C875" s="153">
        <v>8758</v>
      </c>
      <c r="D875" s="154" t="s">
        <v>455</v>
      </c>
    </row>
    <row r="876" spans="1:4" x14ac:dyDescent="0.25">
      <c r="A876" s="153">
        <v>18</v>
      </c>
      <c r="B876" s="154" t="s">
        <v>63</v>
      </c>
      <c r="C876" s="153">
        <v>18785</v>
      </c>
      <c r="D876" s="154" t="s">
        <v>675</v>
      </c>
    </row>
    <row r="877" spans="1:4" x14ac:dyDescent="0.25">
      <c r="A877" s="153">
        <v>8</v>
      </c>
      <c r="B877" s="154" t="s">
        <v>61</v>
      </c>
      <c r="C877" s="153">
        <v>15761</v>
      </c>
      <c r="D877" s="154" t="s">
        <v>640</v>
      </c>
    </row>
    <row r="878" spans="1:4" x14ac:dyDescent="0.25">
      <c r="A878" s="153">
        <v>18</v>
      </c>
      <c r="B878" s="154" t="s">
        <v>57</v>
      </c>
      <c r="C878" s="153">
        <v>5756</v>
      </c>
      <c r="D878" s="154" t="s">
        <v>379</v>
      </c>
    </row>
    <row r="879" spans="1:4" x14ac:dyDescent="0.25">
      <c r="A879" s="153">
        <v>15</v>
      </c>
      <c r="B879" s="154" t="s">
        <v>57</v>
      </c>
      <c r="C879" s="153">
        <v>5761</v>
      </c>
      <c r="D879" s="154" t="s">
        <v>418</v>
      </c>
    </row>
    <row r="880" spans="1:4" x14ac:dyDescent="0.25">
      <c r="A880" s="153">
        <v>5</v>
      </c>
      <c r="B880" s="154" t="s">
        <v>60</v>
      </c>
      <c r="C880" s="153">
        <v>13760</v>
      </c>
      <c r="D880" s="154" t="s">
        <v>503</v>
      </c>
    </row>
    <row r="881" spans="1:4" x14ac:dyDescent="0.25">
      <c r="A881" s="153">
        <v>5</v>
      </c>
      <c r="B881" s="154" t="s">
        <v>69</v>
      </c>
      <c r="C881" s="153">
        <v>25758</v>
      </c>
      <c r="D881" s="154" t="s">
        <v>865</v>
      </c>
    </row>
    <row r="882" spans="1:4" x14ac:dyDescent="0.25">
      <c r="A882" s="153">
        <v>13</v>
      </c>
      <c r="B882" s="154" t="s">
        <v>61</v>
      </c>
      <c r="C882" s="153">
        <v>15762</v>
      </c>
      <c r="D882" s="154" t="s">
        <v>528</v>
      </c>
    </row>
    <row r="883" spans="1:4" x14ac:dyDescent="0.25">
      <c r="A883" s="153">
        <v>25</v>
      </c>
      <c r="B883" s="154" t="s">
        <v>61</v>
      </c>
      <c r="C883" s="153">
        <v>15764</v>
      </c>
      <c r="D883" s="154" t="s">
        <v>625</v>
      </c>
    </row>
    <row r="884" spans="1:4" x14ac:dyDescent="0.25">
      <c r="A884" s="153">
        <v>15</v>
      </c>
      <c r="B884" s="154" t="s">
        <v>61</v>
      </c>
      <c r="C884" s="153">
        <v>15763</v>
      </c>
      <c r="D884" s="154" t="s">
        <v>599</v>
      </c>
    </row>
    <row r="885" spans="1:4" x14ac:dyDescent="0.25">
      <c r="A885" s="153">
        <v>15</v>
      </c>
      <c r="B885" s="154" t="s">
        <v>65</v>
      </c>
      <c r="C885" s="153">
        <v>19760</v>
      </c>
      <c r="D885" s="154" t="s">
        <v>704</v>
      </c>
    </row>
    <row r="886" spans="1:4" x14ac:dyDescent="0.25">
      <c r="A886" s="153">
        <v>15</v>
      </c>
      <c r="B886" s="154" t="s">
        <v>79</v>
      </c>
      <c r="C886" s="153">
        <v>68770</v>
      </c>
      <c r="D886" s="154" t="s">
        <v>1173</v>
      </c>
    </row>
    <row r="887" spans="1:4" x14ac:dyDescent="0.25">
      <c r="A887" s="153">
        <v>19</v>
      </c>
      <c r="B887" s="154" t="s">
        <v>59</v>
      </c>
      <c r="C887" s="153">
        <v>8770</v>
      </c>
      <c r="D887" s="154" t="s">
        <v>472</v>
      </c>
    </row>
    <row r="888" spans="1:4" x14ac:dyDescent="0.25">
      <c r="A888" s="153">
        <v>68</v>
      </c>
      <c r="B888" s="154" t="s">
        <v>65</v>
      </c>
      <c r="C888" s="153">
        <v>19780</v>
      </c>
      <c r="D888" s="154" t="s">
        <v>688</v>
      </c>
    </row>
    <row r="889" spans="1:4" x14ac:dyDescent="0.25">
      <c r="A889" s="153">
        <v>19</v>
      </c>
      <c r="B889" s="154" t="s">
        <v>72</v>
      </c>
      <c r="C889" s="153">
        <v>41770</v>
      </c>
      <c r="D889" s="154" t="s">
        <v>935</v>
      </c>
    </row>
    <row r="890" spans="1:4" x14ac:dyDescent="0.25">
      <c r="A890" s="157">
        <v>73</v>
      </c>
      <c r="B890" s="154" t="s">
        <v>69</v>
      </c>
      <c r="C890" s="153">
        <v>25769</v>
      </c>
      <c r="D890" s="154" t="s">
        <v>834</v>
      </c>
    </row>
    <row r="891" spans="1:4" x14ac:dyDescent="0.25">
      <c r="A891" s="153">
        <v>41</v>
      </c>
      <c r="B891" s="154" t="s">
        <v>65</v>
      </c>
      <c r="C891" s="153">
        <v>19785</v>
      </c>
      <c r="D891" s="154" t="s">
        <v>80</v>
      </c>
    </row>
    <row r="892" spans="1:4" x14ac:dyDescent="0.25">
      <c r="A892" s="153">
        <v>68</v>
      </c>
      <c r="B892" s="154" t="s">
        <v>69</v>
      </c>
      <c r="C892" s="153">
        <v>25772</v>
      </c>
      <c r="D892" s="154" t="s">
        <v>835</v>
      </c>
    </row>
    <row r="893" spans="1:4" x14ac:dyDescent="0.25">
      <c r="A893" s="153">
        <v>70</v>
      </c>
      <c r="B893" s="154" t="s">
        <v>69</v>
      </c>
      <c r="C893" s="153">
        <v>25777</v>
      </c>
      <c r="D893" s="154" t="s">
        <v>782</v>
      </c>
    </row>
    <row r="894" spans="1:4" x14ac:dyDescent="0.25">
      <c r="A894" s="153">
        <v>25</v>
      </c>
      <c r="B894" s="154" t="s">
        <v>62</v>
      </c>
      <c r="C894" s="153">
        <v>17777</v>
      </c>
      <c r="D894" s="154" t="s">
        <v>662</v>
      </c>
    </row>
    <row r="895" spans="1:4" x14ac:dyDescent="0.25">
      <c r="A895" s="153">
        <v>25</v>
      </c>
      <c r="B895" s="154" t="s">
        <v>79</v>
      </c>
      <c r="C895" s="153">
        <v>68780</v>
      </c>
      <c r="D895" s="154" t="s">
        <v>1160</v>
      </c>
    </row>
    <row r="896" spans="1:4" x14ac:dyDescent="0.25">
      <c r="A896" s="153">
        <v>17</v>
      </c>
      <c r="B896" s="154" t="s">
        <v>69</v>
      </c>
      <c r="C896" s="153">
        <v>25779</v>
      </c>
      <c r="D896" s="154" t="s">
        <v>836</v>
      </c>
    </row>
    <row r="897" spans="1:4" x14ac:dyDescent="0.25">
      <c r="A897" s="153">
        <v>68</v>
      </c>
      <c r="B897" s="154" t="s">
        <v>61</v>
      </c>
      <c r="C897" s="153">
        <v>15774</v>
      </c>
      <c r="D897" s="154" t="s">
        <v>557</v>
      </c>
    </row>
    <row r="898" spans="1:4" x14ac:dyDescent="0.25">
      <c r="A898" s="153">
        <v>25</v>
      </c>
      <c r="B898" s="154" t="s">
        <v>61</v>
      </c>
      <c r="C898" s="153">
        <v>15776</v>
      </c>
      <c r="D898" s="154" t="s">
        <v>529</v>
      </c>
    </row>
    <row r="899" spans="1:4" x14ac:dyDescent="0.25">
      <c r="A899" s="153">
        <v>15</v>
      </c>
      <c r="B899" s="154" t="s">
        <v>69</v>
      </c>
      <c r="C899" s="153">
        <v>25781</v>
      </c>
      <c r="D899" s="154" t="s">
        <v>837</v>
      </c>
    </row>
    <row r="900" spans="1:4" x14ac:dyDescent="0.25">
      <c r="A900" s="153">
        <v>15</v>
      </c>
      <c r="B900" s="154" t="s">
        <v>61</v>
      </c>
      <c r="C900" s="153">
        <v>15778</v>
      </c>
      <c r="D900" s="154" t="s">
        <v>610</v>
      </c>
    </row>
    <row r="901" spans="1:4" x14ac:dyDescent="0.25">
      <c r="A901" s="153">
        <v>25</v>
      </c>
      <c r="B901" s="154" t="s">
        <v>69</v>
      </c>
      <c r="C901" s="153">
        <v>25785</v>
      </c>
      <c r="D901" s="154" t="s">
        <v>838</v>
      </c>
    </row>
    <row r="902" spans="1:4" x14ac:dyDescent="0.25">
      <c r="A902" s="153">
        <v>15</v>
      </c>
      <c r="B902" s="154" t="s">
        <v>67</v>
      </c>
      <c r="C902" s="153">
        <v>27787</v>
      </c>
      <c r="D902" s="154" t="s">
        <v>881</v>
      </c>
    </row>
    <row r="903" spans="1:4" x14ac:dyDescent="0.25">
      <c r="A903" s="153">
        <v>25</v>
      </c>
      <c r="B903" s="154" t="s">
        <v>60</v>
      </c>
      <c r="C903" s="153">
        <v>13780</v>
      </c>
      <c r="D903" s="154" t="s">
        <v>510</v>
      </c>
    </row>
    <row r="904" spans="1:4" x14ac:dyDescent="0.25">
      <c r="A904" s="153">
        <v>27</v>
      </c>
      <c r="B904" s="154" t="s">
        <v>66</v>
      </c>
      <c r="C904" s="153">
        <v>20787</v>
      </c>
      <c r="D904" s="154" t="s">
        <v>730</v>
      </c>
    </row>
    <row r="905" spans="1:4" x14ac:dyDescent="0.25">
      <c r="A905" s="153">
        <v>13</v>
      </c>
      <c r="B905" s="158" t="s">
        <v>64</v>
      </c>
      <c r="C905" s="157">
        <v>85400</v>
      </c>
      <c r="D905" s="158" t="s">
        <v>1312</v>
      </c>
    </row>
    <row r="906" spans="1:4" x14ac:dyDescent="0.25">
      <c r="A906" s="153">
        <v>20</v>
      </c>
      <c r="B906" s="158" t="s">
        <v>58</v>
      </c>
      <c r="C906" s="157">
        <v>81794</v>
      </c>
      <c r="D906" s="158" t="s">
        <v>1305</v>
      </c>
    </row>
    <row r="907" spans="1:4" x14ac:dyDescent="0.25">
      <c r="A907" s="157">
        <v>85</v>
      </c>
      <c r="B907" s="154" t="s">
        <v>57</v>
      </c>
      <c r="C907" s="153">
        <v>5789</v>
      </c>
      <c r="D907" s="154" t="s">
        <v>431</v>
      </c>
    </row>
    <row r="908" spans="1:4" x14ac:dyDescent="0.25">
      <c r="A908" s="157">
        <v>81</v>
      </c>
      <c r="B908" s="154" t="s">
        <v>75</v>
      </c>
      <c r="C908" s="153">
        <v>52786</v>
      </c>
      <c r="D908" s="154" t="s">
        <v>1017</v>
      </c>
    </row>
    <row r="909" spans="1:4" x14ac:dyDescent="0.25">
      <c r="A909" s="153">
        <v>5</v>
      </c>
      <c r="B909" s="154" t="s">
        <v>75</v>
      </c>
      <c r="C909" s="153">
        <v>52788</v>
      </c>
      <c r="D909" s="154" t="s">
        <v>1010</v>
      </c>
    </row>
    <row r="910" spans="1:4" x14ac:dyDescent="0.25">
      <c r="A910" s="153">
        <v>52</v>
      </c>
      <c r="B910" s="158" t="s">
        <v>82</v>
      </c>
      <c r="C910" s="157">
        <v>97666</v>
      </c>
      <c r="D910" s="158" t="s">
        <v>1354</v>
      </c>
    </row>
    <row r="911" spans="1:4" x14ac:dyDescent="0.25">
      <c r="A911" s="153">
        <v>52</v>
      </c>
      <c r="B911" s="158" t="s">
        <v>56</v>
      </c>
      <c r="C911" s="157">
        <v>91798</v>
      </c>
      <c r="D911" s="158" t="s">
        <v>1342</v>
      </c>
    </row>
    <row r="912" spans="1:4" x14ac:dyDescent="0.25">
      <c r="A912" s="157">
        <v>97</v>
      </c>
      <c r="B912" s="154" t="s">
        <v>57</v>
      </c>
      <c r="C912" s="153">
        <v>5790</v>
      </c>
      <c r="D912" s="154" t="s">
        <v>388</v>
      </c>
    </row>
    <row r="913" spans="1:4" x14ac:dyDescent="0.25">
      <c r="A913" s="157">
        <v>91</v>
      </c>
      <c r="B913" s="154" t="s">
        <v>72</v>
      </c>
      <c r="C913" s="153">
        <v>41791</v>
      </c>
      <c r="D913" s="154" t="s">
        <v>936</v>
      </c>
    </row>
    <row r="914" spans="1:4" x14ac:dyDescent="0.25">
      <c r="A914" s="153">
        <v>5</v>
      </c>
      <c r="B914" s="154" t="s">
        <v>57</v>
      </c>
      <c r="C914" s="153">
        <v>5792</v>
      </c>
      <c r="D914" s="154" t="s">
        <v>412</v>
      </c>
    </row>
    <row r="915" spans="1:4" x14ac:dyDescent="0.25">
      <c r="A915" s="153">
        <v>41</v>
      </c>
      <c r="B915" s="154" t="s">
        <v>61</v>
      </c>
      <c r="C915" s="153">
        <v>15790</v>
      </c>
      <c r="D915" s="154" t="s">
        <v>540</v>
      </c>
    </row>
    <row r="916" spans="1:4" x14ac:dyDescent="0.25">
      <c r="A916" s="153">
        <v>5</v>
      </c>
      <c r="B916" s="158" t="s">
        <v>64</v>
      </c>
      <c r="C916" s="157">
        <v>85410</v>
      </c>
      <c r="D916" s="158" t="s">
        <v>1315</v>
      </c>
    </row>
    <row r="917" spans="1:4" x14ac:dyDescent="0.25">
      <c r="A917" s="153">
        <v>15</v>
      </c>
      <c r="B917" s="154" t="s">
        <v>69</v>
      </c>
      <c r="C917" s="153">
        <v>25793</v>
      </c>
      <c r="D917" s="154" t="s">
        <v>839</v>
      </c>
    </row>
    <row r="918" spans="1:4" x14ac:dyDescent="0.25">
      <c r="A918" s="157">
        <v>85</v>
      </c>
      <c r="B918" s="154" t="s">
        <v>72</v>
      </c>
      <c r="C918" s="153">
        <v>41799</v>
      </c>
      <c r="D918" s="154" t="s">
        <v>937</v>
      </c>
    </row>
    <row r="919" spans="1:4" x14ac:dyDescent="0.25">
      <c r="A919" s="153">
        <v>25</v>
      </c>
      <c r="B919" s="154" t="s">
        <v>69</v>
      </c>
      <c r="C919" s="153">
        <v>25797</v>
      </c>
      <c r="D919" s="154" t="s">
        <v>840</v>
      </c>
    </row>
    <row r="920" spans="1:4" x14ac:dyDescent="0.25">
      <c r="A920" s="153">
        <v>41</v>
      </c>
      <c r="B920" s="154" t="s">
        <v>73</v>
      </c>
      <c r="C920" s="153">
        <v>47798</v>
      </c>
      <c r="D920" s="154" t="s">
        <v>974</v>
      </c>
    </row>
    <row r="921" spans="1:4" x14ac:dyDescent="0.25">
      <c r="A921" s="153">
        <v>25</v>
      </c>
      <c r="B921" s="154" t="s">
        <v>69</v>
      </c>
      <c r="C921" s="153">
        <v>25799</v>
      </c>
      <c r="D921" s="154" t="s">
        <v>841</v>
      </c>
    </row>
    <row r="922" spans="1:4" x14ac:dyDescent="0.25">
      <c r="A922" s="153">
        <v>47</v>
      </c>
      <c r="B922" s="154" t="s">
        <v>61</v>
      </c>
      <c r="C922" s="153">
        <v>15798</v>
      </c>
      <c r="D922" s="154" t="s">
        <v>591</v>
      </c>
    </row>
    <row r="923" spans="1:4" x14ac:dyDescent="0.25">
      <c r="A923" s="153">
        <v>25</v>
      </c>
      <c r="B923" s="154" t="s">
        <v>1063</v>
      </c>
      <c r="C923" s="153">
        <v>54800</v>
      </c>
      <c r="D923" s="154" t="s">
        <v>1088</v>
      </c>
    </row>
    <row r="924" spans="1:4" x14ac:dyDescent="0.25">
      <c r="A924" s="153">
        <v>15</v>
      </c>
      <c r="B924" s="154" t="s">
        <v>72</v>
      </c>
      <c r="C924" s="153">
        <v>41801</v>
      </c>
      <c r="D924" s="154" t="s">
        <v>938</v>
      </c>
    </row>
    <row r="925" spans="1:4" x14ac:dyDescent="0.25">
      <c r="A925" s="153">
        <v>54</v>
      </c>
      <c r="B925" s="154" t="s">
        <v>72</v>
      </c>
      <c r="C925" s="153">
        <v>41797</v>
      </c>
      <c r="D925" s="154" t="s">
        <v>939</v>
      </c>
    </row>
    <row r="926" spans="1:4" x14ac:dyDescent="0.25">
      <c r="A926" s="153">
        <v>41</v>
      </c>
      <c r="B926" s="154" t="s">
        <v>69</v>
      </c>
      <c r="C926" s="153">
        <v>25805</v>
      </c>
      <c r="D926" s="154" t="s">
        <v>842</v>
      </c>
    </row>
    <row r="927" spans="1:4" x14ac:dyDescent="0.25">
      <c r="A927" s="153">
        <v>41</v>
      </c>
      <c r="B927" s="154" t="s">
        <v>61</v>
      </c>
      <c r="C927" s="153">
        <v>15804</v>
      </c>
      <c r="D927" s="154" t="s">
        <v>592</v>
      </c>
    </row>
    <row r="928" spans="1:4" x14ac:dyDescent="0.25">
      <c r="A928" s="153">
        <v>25</v>
      </c>
      <c r="B928" s="154" t="s">
        <v>61</v>
      </c>
      <c r="C928" s="153">
        <v>15806</v>
      </c>
      <c r="D928" s="154" t="s">
        <v>566</v>
      </c>
    </row>
    <row r="929" spans="1:4" x14ac:dyDescent="0.25">
      <c r="A929" s="153">
        <v>15</v>
      </c>
      <c r="B929" s="154" t="s">
        <v>69</v>
      </c>
      <c r="C929" s="153">
        <v>25807</v>
      </c>
      <c r="D929" s="154" t="s">
        <v>843</v>
      </c>
    </row>
    <row r="930" spans="1:4" x14ac:dyDescent="0.25">
      <c r="A930" s="153">
        <v>15</v>
      </c>
      <c r="B930" s="154" t="s">
        <v>1063</v>
      </c>
      <c r="C930" s="153">
        <v>54810</v>
      </c>
      <c r="D930" s="154" t="s">
        <v>1065</v>
      </c>
    </row>
    <row r="931" spans="1:4" x14ac:dyDescent="0.25">
      <c r="A931" s="153">
        <v>25</v>
      </c>
      <c r="B931" s="154" t="s">
        <v>68</v>
      </c>
      <c r="C931" s="153">
        <v>23807</v>
      </c>
      <c r="D931" s="154" t="s">
        <v>750</v>
      </c>
    </row>
    <row r="932" spans="1:4" x14ac:dyDescent="0.25">
      <c r="A932" s="153">
        <v>54</v>
      </c>
      <c r="B932" s="154" t="s">
        <v>72</v>
      </c>
      <c r="C932" s="153">
        <v>41807</v>
      </c>
      <c r="D932" s="154" t="s">
        <v>917</v>
      </c>
    </row>
    <row r="933" spans="1:4" x14ac:dyDescent="0.25">
      <c r="A933" s="153">
        <v>23</v>
      </c>
      <c r="B933" s="154" t="s">
        <v>65</v>
      </c>
      <c r="C933" s="153">
        <v>19807</v>
      </c>
      <c r="D933" s="154" t="s">
        <v>706</v>
      </c>
    </row>
    <row r="934" spans="1:4" x14ac:dyDescent="0.25">
      <c r="A934" s="153">
        <v>41</v>
      </c>
      <c r="B934" s="154" t="s">
        <v>65</v>
      </c>
      <c r="C934" s="153">
        <v>19809</v>
      </c>
      <c r="D934" s="154" t="s">
        <v>691</v>
      </c>
    </row>
    <row r="935" spans="1:4" x14ac:dyDescent="0.25">
      <c r="A935" s="153">
        <v>19</v>
      </c>
      <c r="B935" s="154" t="s">
        <v>61</v>
      </c>
      <c r="C935" s="153">
        <v>15808</v>
      </c>
      <c r="D935" s="154" t="s">
        <v>612</v>
      </c>
    </row>
    <row r="936" spans="1:4" x14ac:dyDescent="0.25">
      <c r="A936" s="153">
        <v>19</v>
      </c>
      <c r="B936" s="154" t="s">
        <v>61</v>
      </c>
      <c r="C936" s="153">
        <v>15810</v>
      </c>
      <c r="D936" s="154" t="s">
        <v>571</v>
      </c>
    </row>
    <row r="937" spans="1:4" x14ac:dyDescent="0.25">
      <c r="A937" s="153">
        <v>15</v>
      </c>
      <c r="B937" s="154" t="s">
        <v>60</v>
      </c>
      <c r="C937" s="153">
        <v>13810</v>
      </c>
      <c r="D937" s="154" t="s">
        <v>490</v>
      </c>
    </row>
    <row r="938" spans="1:4" x14ac:dyDescent="0.25">
      <c r="A938" s="153">
        <v>15</v>
      </c>
      <c r="B938" s="154" t="s">
        <v>57</v>
      </c>
      <c r="C938" s="153">
        <v>5809</v>
      </c>
      <c r="D938" s="154" t="s">
        <v>359</v>
      </c>
    </row>
    <row r="939" spans="1:4" x14ac:dyDescent="0.25">
      <c r="A939" s="153">
        <v>13</v>
      </c>
      <c r="B939" s="154" t="s">
        <v>61</v>
      </c>
      <c r="C939" s="153">
        <v>15814</v>
      </c>
      <c r="D939" s="154" t="s">
        <v>532</v>
      </c>
    </row>
    <row r="940" spans="1:4" x14ac:dyDescent="0.25">
      <c r="A940" s="153">
        <v>5</v>
      </c>
      <c r="B940" s="154" t="s">
        <v>69</v>
      </c>
      <c r="C940" s="153">
        <v>25815</v>
      </c>
      <c r="D940" s="154" t="s">
        <v>844</v>
      </c>
    </row>
    <row r="941" spans="1:4" x14ac:dyDescent="0.25">
      <c r="A941" s="153">
        <v>15</v>
      </c>
      <c r="B941" s="154" t="s">
        <v>69</v>
      </c>
      <c r="C941" s="153">
        <v>25817</v>
      </c>
      <c r="D941" s="154" t="s">
        <v>829</v>
      </c>
    </row>
    <row r="942" spans="1:4" x14ac:dyDescent="0.25">
      <c r="A942" s="153">
        <v>25</v>
      </c>
      <c r="B942" s="154" t="s">
        <v>61</v>
      </c>
      <c r="C942" s="153">
        <v>15816</v>
      </c>
      <c r="D942" s="154" t="s">
        <v>565</v>
      </c>
    </row>
    <row r="943" spans="1:4" x14ac:dyDescent="0.25">
      <c r="A943" s="153">
        <v>25</v>
      </c>
      <c r="B943" s="154" t="s">
        <v>57</v>
      </c>
      <c r="C943" s="153">
        <v>5819</v>
      </c>
      <c r="D943" s="154" t="s">
        <v>413</v>
      </c>
    </row>
    <row r="944" spans="1:4" x14ac:dyDescent="0.25">
      <c r="A944" s="153">
        <v>5</v>
      </c>
      <c r="B944" s="154" t="s">
        <v>80</v>
      </c>
      <c r="C944" s="153">
        <v>70823</v>
      </c>
      <c r="D944" s="154" t="s">
        <v>1214</v>
      </c>
    </row>
    <row r="945" spans="1:4" x14ac:dyDescent="0.25">
      <c r="A945" s="153">
        <v>54</v>
      </c>
      <c r="B945" s="154" t="s">
        <v>79</v>
      </c>
      <c r="C945" s="153">
        <v>68820</v>
      </c>
      <c r="D945" s="154" t="s">
        <v>1175</v>
      </c>
    </row>
    <row r="946" spans="1:4" x14ac:dyDescent="0.25">
      <c r="A946" s="153">
        <v>70</v>
      </c>
      <c r="B946" s="154" t="s">
        <v>61</v>
      </c>
      <c r="C946" s="153">
        <v>15820</v>
      </c>
      <c r="D946" s="154" t="s">
        <v>548</v>
      </c>
    </row>
    <row r="947" spans="1:4" x14ac:dyDescent="0.25">
      <c r="A947" s="153">
        <v>68</v>
      </c>
      <c r="B947" s="154" t="s">
        <v>69</v>
      </c>
      <c r="C947" s="153">
        <v>25823</v>
      </c>
      <c r="D947" s="154" t="s">
        <v>808</v>
      </c>
    </row>
    <row r="948" spans="1:4" x14ac:dyDescent="0.25">
      <c r="A948" s="153">
        <v>15</v>
      </c>
      <c r="B948" s="154" t="s">
        <v>65</v>
      </c>
      <c r="C948" s="153">
        <v>19821</v>
      </c>
      <c r="D948" s="154" t="s">
        <v>715</v>
      </c>
    </row>
    <row r="949" spans="1:4" x14ac:dyDescent="0.25">
      <c r="A949" s="153">
        <v>25</v>
      </c>
      <c r="B949" s="158" t="s">
        <v>1266</v>
      </c>
      <c r="C949" s="157">
        <v>76823</v>
      </c>
      <c r="D949" s="158" t="s">
        <v>1289</v>
      </c>
    </row>
    <row r="950" spans="1:4" x14ac:dyDescent="0.25">
      <c r="A950" s="153">
        <v>19</v>
      </c>
      <c r="B950" s="154" t="s">
        <v>61</v>
      </c>
      <c r="C950" s="153">
        <v>15822</v>
      </c>
      <c r="D950" s="154" t="s">
        <v>631</v>
      </c>
    </row>
    <row r="951" spans="1:4" x14ac:dyDescent="0.25">
      <c r="A951" s="157">
        <v>76</v>
      </c>
      <c r="B951" s="154" t="s">
        <v>65</v>
      </c>
      <c r="C951" s="153">
        <v>19824</v>
      </c>
      <c r="D951" s="154" t="s">
        <v>696</v>
      </c>
    </row>
    <row r="952" spans="1:4" x14ac:dyDescent="0.25">
      <c r="A952" s="153">
        <v>15</v>
      </c>
      <c r="B952" s="158" t="s">
        <v>64</v>
      </c>
      <c r="C952" s="157">
        <v>85430</v>
      </c>
      <c r="D952" s="158" t="s">
        <v>1316</v>
      </c>
    </row>
    <row r="953" spans="1:4" x14ac:dyDescent="0.25">
      <c r="A953" s="153">
        <v>19</v>
      </c>
      <c r="B953" s="158" t="s">
        <v>1266</v>
      </c>
      <c r="C953" s="157">
        <v>76828</v>
      </c>
      <c r="D953" s="158" t="s">
        <v>1290</v>
      </c>
    </row>
    <row r="954" spans="1:4" x14ac:dyDescent="0.25">
      <c r="A954" s="157">
        <v>85</v>
      </c>
      <c r="B954" s="154" t="s">
        <v>59</v>
      </c>
      <c r="C954" s="153">
        <v>8832</v>
      </c>
      <c r="D954" s="154" t="s">
        <v>467</v>
      </c>
    </row>
    <row r="955" spans="1:4" x14ac:dyDescent="0.25">
      <c r="A955" s="157">
        <v>76</v>
      </c>
      <c r="B955" s="154" t="s">
        <v>68</v>
      </c>
      <c r="C955" s="153">
        <v>23815</v>
      </c>
      <c r="D955" s="154" t="s">
        <v>762</v>
      </c>
    </row>
    <row r="956" spans="1:4" x14ac:dyDescent="0.25">
      <c r="A956" s="153">
        <v>8</v>
      </c>
      <c r="B956" s="158" t="s">
        <v>1266</v>
      </c>
      <c r="C956" s="157">
        <v>76834</v>
      </c>
      <c r="D956" s="158" t="s">
        <v>1284</v>
      </c>
    </row>
    <row r="957" spans="1:4" x14ac:dyDescent="0.25">
      <c r="A957" s="153">
        <v>23</v>
      </c>
      <c r="B957" s="154" t="s">
        <v>61</v>
      </c>
      <c r="C957" s="153">
        <v>15001</v>
      </c>
      <c r="D957" s="154" t="s">
        <v>564</v>
      </c>
    </row>
    <row r="958" spans="1:4" x14ac:dyDescent="0.25">
      <c r="A958" s="157">
        <v>76</v>
      </c>
      <c r="B958" s="154" t="s">
        <v>61</v>
      </c>
      <c r="C958" s="153">
        <v>15832</v>
      </c>
      <c r="D958" s="154" t="s">
        <v>576</v>
      </c>
    </row>
    <row r="959" spans="1:4" x14ac:dyDescent="0.25">
      <c r="A959" s="153">
        <v>15</v>
      </c>
      <c r="B959" s="154" t="s">
        <v>75</v>
      </c>
      <c r="C959" s="153">
        <v>52838</v>
      </c>
      <c r="D959" s="154" t="s">
        <v>1052</v>
      </c>
    </row>
    <row r="960" spans="1:4" x14ac:dyDescent="0.25">
      <c r="A960" s="153">
        <v>15</v>
      </c>
      <c r="B960" s="154" t="s">
        <v>60</v>
      </c>
      <c r="C960" s="153">
        <v>13836</v>
      </c>
      <c r="D960" s="154" t="s">
        <v>487</v>
      </c>
    </row>
    <row r="961" spans="1:4" x14ac:dyDescent="0.25">
      <c r="A961" s="153">
        <v>52</v>
      </c>
      <c r="B961" s="154" t="s">
        <v>60</v>
      </c>
      <c r="C961" s="153">
        <v>13838</v>
      </c>
      <c r="D961" s="154" t="s">
        <v>500</v>
      </c>
    </row>
    <row r="962" spans="1:4" x14ac:dyDescent="0.25">
      <c r="A962" s="153">
        <v>13</v>
      </c>
      <c r="B962" s="154" t="s">
        <v>57</v>
      </c>
      <c r="C962" s="153">
        <v>5837</v>
      </c>
      <c r="D962" s="154" t="s">
        <v>414</v>
      </c>
    </row>
    <row r="963" spans="1:4" x14ac:dyDescent="0.25">
      <c r="A963" s="153">
        <v>13</v>
      </c>
      <c r="B963" s="154" t="s">
        <v>61</v>
      </c>
      <c r="C963" s="153">
        <v>15835</v>
      </c>
      <c r="D963" s="154" t="s">
        <v>582</v>
      </c>
    </row>
    <row r="964" spans="1:4" x14ac:dyDescent="0.25">
      <c r="A964" s="153">
        <v>5</v>
      </c>
      <c r="B964" s="154" t="s">
        <v>61</v>
      </c>
      <c r="C964" s="153">
        <v>15837</v>
      </c>
      <c r="D964" s="154" t="s">
        <v>627</v>
      </c>
    </row>
    <row r="965" spans="1:4" x14ac:dyDescent="0.25">
      <c r="A965" s="153">
        <v>15</v>
      </c>
      <c r="B965" s="154" t="s">
        <v>61</v>
      </c>
      <c r="C965" s="153">
        <v>15839</v>
      </c>
      <c r="D965" s="154" t="s">
        <v>568</v>
      </c>
    </row>
    <row r="966" spans="1:4" x14ac:dyDescent="0.25">
      <c r="A966" s="153">
        <v>15</v>
      </c>
      <c r="B966" s="154" t="s">
        <v>69</v>
      </c>
      <c r="C966" s="153">
        <v>25839</v>
      </c>
      <c r="D966" s="154" t="s">
        <v>809</v>
      </c>
    </row>
    <row r="967" spans="1:4" x14ac:dyDescent="0.25">
      <c r="A967" s="153">
        <v>15</v>
      </c>
      <c r="B967" s="154" t="s">
        <v>69</v>
      </c>
      <c r="C967" s="153">
        <v>25841</v>
      </c>
      <c r="D967" s="154" t="s">
        <v>845</v>
      </c>
    </row>
    <row r="968" spans="1:4" x14ac:dyDescent="0.25">
      <c r="A968" s="153">
        <v>25</v>
      </c>
      <c r="B968" s="158" t="s">
        <v>1266</v>
      </c>
      <c r="C968" s="157">
        <v>76845</v>
      </c>
      <c r="D968" s="158" t="s">
        <v>1291</v>
      </c>
    </row>
    <row r="969" spans="1:4" x14ac:dyDescent="0.25">
      <c r="A969" s="153">
        <v>25</v>
      </c>
      <c r="B969" s="154" t="s">
        <v>61</v>
      </c>
      <c r="C969" s="153">
        <v>15842</v>
      </c>
      <c r="D969" s="154" t="s">
        <v>616</v>
      </c>
    </row>
    <row r="970" spans="1:4" x14ac:dyDescent="0.25">
      <c r="A970" s="157">
        <v>76</v>
      </c>
      <c r="B970" s="154" t="s">
        <v>69</v>
      </c>
      <c r="C970" s="153">
        <v>25845</v>
      </c>
      <c r="D970" s="154" t="s">
        <v>846</v>
      </c>
    </row>
    <row r="971" spans="1:4" x14ac:dyDescent="0.25">
      <c r="A971" s="153">
        <v>15</v>
      </c>
      <c r="B971" s="154" t="s">
        <v>67</v>
      </c>
      <c r="C971" s="153">
        <v>27800</v>
      </c>
      <c r="D971" s="154" t="s">
        <v>907</v>
      </c>
    </row>
    <row r="972" spans="1:4" x14ac:dyDescent="0.25">
      <c r="A972" s="153">
        <v>25</v>
      </c>
      <c r="B972" s="154" t="s">
        <v>67</v>
      </c>
      <c r="C972" s="153">
        <v>27810</v>
      </c>
      <c r="D972" s="154" t="s">
        <v>896</v>
      </c>
    </row>
    <row r="973" spans="1:4" x14ac:dyDescent="0.25">
      <c r="A973" s="153">
        <v>27</v>
      </c>
      <c r="B973" s="154" t="s">
        <v>57</v>
      </c>
      <c r="C973" s="153">
        <v>5842</v>
      </c>
      <c r="D973" s="154" t="s">
        <v>419</v>
      </c>
    </row>
    <row r="974" spans="1:4" x14ac:dyDescent="0.25">
      <c r="A974" s="153">
        <v>27</v>
      </c>
      <c r="B974" s="154" t="s">
        <v>74</v>
      </c>
      <c r="C974" s="153">
        <v>50370</v>
      </c>
      <c r="D974" s="154" t="s">
        <v>992</v>
      </c>
    </row>
    <row r="975" spans="1:4" x14ac:dyDescent="0.25">
      <c r="A975" s="153">
        <v>5</v>
      </c>
      <c r="B975" s="154" t="s">
        <v>944</v>
      </c>
      <c r="C975" s="153">
        <v>44847</v>
      </c>
      <c r="D975" s="154" t="s">
        <v>953</v>
      </c>
    </row>
    <row r="976" spans="1:4" x14ac:dyDescent="0.25">
      <c r="A976" s="153">
        <v>50</v>
      </c>
      <c r="B976" s="154" t="s">
        <v>57</v>
      </c>
      <c r="C976" s="153">
        <v>5847</v>
      </c>
      <c r="D976" s="154" t="s">
        <v>420</v>
      </c>
    </row>
    <row r="977" spans="1:4" x14ac:dyDescent="0.25">
      <c r="A977" s="153">
        <v>44</v>
      </c>
      <c r="B977" s="154" t="s">
        <v>944</v>
      </c>
      <c r="C977" s="153">
        <v>44855</v>
      </c>
      <c r="D977" s="154" t="s">
        <v>954</v>
      </c>
    </row>
    <row r="978" spans="1:4" x14ac:dyDescent="0.25">
      <c r="A978" s="153">
        <v>5</v>
      </c>
      <c r="B978" s="154" t="s">
        <v>59</v>
      </c>
      <c r="C978" s="153">
        <v>8849</v>
      </c>
      <c r="D978" s="154" t="s">
        <v>471</v>
      </c>
    </row>
    <row r="979" spans="1:4" x14ac:dyDescent="0.25">
      <c r="A979" s="153">
        <v>44</v>
      </c>
      <c r="B979" s="154" t="s">
        <v>69</v>
      </c>
      <c r="C979" s="153">
        <v>25851</v>
      </c>
      <c r="D979" s="154" t="s">
        <v>804</v>
      </c>
    </row>
    <row r="980" spans="1:4" x14ac:dyDescent="0.25">
      <c r="A980" s="153">
        <v>8</v>
      </c>
      <c r="B980" s="154" t="s">
        <v>57</v>
      </c>
      <c r="C980" s="153">
        <v>5854</v>
      </c>
      <c r="D980" s="154" t="s">
        <v>421</v>
      </c>
    </row>
    <row r="981" spans="1:4" x14ac:dyDescent="0.25">
      <c r="A981" s="153">
        <v>25</v>
      </c>
      <c r="B981" s="154" t="s">
        <v>68</v>
      </c>
      <c r="C981" s="153">
        <v>23855</v>
      </c>
      <c r="D981" s="154" t="s">
        <v>760</v>
      </c>
    </row>
    <row r="982" spans="1:4" x14ac:dyDescent="0.25">
      <c r="A982" s="153">
        <v>5</v>
      </c>
      <c r="B982" s="154" t="s">
        <v>79</v>
      </c>
      <c r="C982" s="153">
        <v>68855</v>
      </c>
      <c r="D982" s="154" t="s">
        <v>1176</v>
      </c>
    </row>
    <row r="983" spans="1:4" x14ac:dyDescent="0.25">
      <c r="A983" s="153">
        <v>23</v>
      </c>
      <c r="B983" s="154" t="s">
        <v>81</v>
      </c>
      <c r="C983" s="153">
        <v>73854</v>
      </c>
      <c r="D983" s="154" t="s">
        <v>1261</v>
      </c>
    </row>
    <row r="984" spans="1:4" x14ac:dyDescent="0.25">
      <c r="A984" s="153">
        <v>68</v>
      </c>
      <c r="B984" s="158" t="s">
        <v>76</v>
      </c>
      <c r="C984" s="157">
        <v>86865</v>
      </c>
      <c r="D984" s="158" t="s">
        <v>1333</v>
      </c>
    </row>
    <row r="985" spans="1:4" x14ac:dyDescent="0.25">
      <c r="A985" s="153">
        <v>73</v>
      </c>
      <c r="B985" s="154" t="s">
        <v>66</v>
      </c>
      <c r="C985" s="153">
        <v>20001</v>
      </c>
      <c r="D985" s="154" t="s">
        <v>732</v>
      </c>
    </row>
    <row r="986" spans="1:4" x14ac:dyDescent="0.25">
      <c r="A986" s="157">
        <v>86</v>
      </c>
      <c r="B986" s="154" t="s">
        <v>57</v>
      </c>
      <c r="C986" s="153">
        <v>5856</v>
      </c>
      <c r="D986" s="154" t="s">
        <v>454</v>
      </c>
    </row>
    <row r="987" spans="1:4" x14ac:dyDescent="0.25">
      <c r="A987" s="153">
        <v>5</v>
      </c>
      <c r="B987" s="154" t="s">
        <v>57</v>
      </c>
      <c r="C987" s="153">
        <v>5858</v>
      </c>
      <c r="D987" s="154" t="s">
        <v>361</v>
      </c>
    </row>
    <row r="988" spans="1:4" x14ac:dyDescent="0.25">
      <c r="A988" s="153">
        <v>18</v>
      </c>
      <c r="B988" s="154" t="s">
        <v>79</v>
      </c>
      <c r="C988" s="153">
        <v>68861</v>
      </c>
      <c r="D988" s="154" t="s">
        <v>1156</v>
      </c>
    </row>
    <row r="989" spans="1:4" x14ac:dyDescent="0.25">
      <c r="A989" s="153">
        <v>5</v>
      </c>
      <c r="B989" s="154" t="s">
        <v>81</v>
      </c>
      <c r="C989" s="153">
        <v>73861</v>
      </c>
      <c r="D989" s="154" t="s">
        <v>1257</v>
      </c>
    </row>
    <row r="990" spans="1:4" x14ac:dyDescent="0.25">
      <c r="A990" s="153">
        <v>73</v>
      </c>
      <c r="B990" s="154" t="s">
        <v>69</v>
      </c>
      <c r="C990" s="153">
        <v>25506</v>
      </c>
      <c r="D990" s="154" t="s">
        <v>422</v>
      </c>
    </row>
    <row r="991" spans="1:4" x14ac:dyDescent="0.25">
      <c r="A991" s="153">
        <v>5</v>
      </c>
      <c r="B991" s="154" t="s">
        <v>61</v>
      </c>
      <c r="C991" s="153">
        <v>15861</v>
      </c>
      <c r="D991" s="154" t="s">
        <v>630</v>
      </c>
    </row>
    <row r="992" spans="1:4" x14ac:dyDescent="0.25">
      <c r="A992" s="153">
        <v>25</v>
      </c>
      <c r="B992" s="154" t="s">
        <v>69</v>
      </c>
      <c r="C992" s="153">
        <v>25862</v>
      </c>
      <c r="D992" s="154" t="s">
        <v>854</v>
      </c>
    </row>
    <row r="993" spans="1:4" x14ac:dyDescent="0.25">
      <c r="A993" s="153">
        <v>15</v>
      </c>
      <c r="B993" s="158" t="s">
        <v>1266</v>
      </c>
      <c r="C993" s="157">
        <v>76863</v>
      </c>
      <c r="D993" s="158" t="s">
        <v>1292</v>
      </c>
    </row>
    <row r="994" spans="1:4" x14ac:dyDescent="0.25">
      <c r="A994" s="153">
        <v>25</v>
      </c>
      <c r="B994" s="154" t="s">
        <v>79</v>
      </c>
      <c r="C994" s="153">
        <v>68867</v>
      </c>
      <c r="D994" s="154" t="s">
        <v>1177</v>
      </c>
    </row>
    <row r="995" spans="1:4" x14ac:dyDescent="0.25">
      <c r="A995" s="157">
        <v>76</v>
      </c>
      <c r="B995" s="154" t="s">
        <v>69</v>
      </c>
      <c r="C995" s="153">
        <v>25867</v>
      </c>
      <c r="D995" s="154" t="s">
        <v>879</v>
      </c>
    </row>
    <row r="996" spans="1:4" x14ac:dyDescent="0.25">
      <c r="A996" s="153">
        <v>68</v>
      </c>
      <c r="B996" s="154" t="s">
        <v>62</v>
      </c>
      <c r="C996" s="153">
        <v>17867</v>
      </c>
      <c r="D996" s="154" t="s">
        <v>660</v>
      </c>
    </row>
    <row r="997" spans="1:4" x14ac:dyDescent="0.25">
      <c r="A997" s="153">
        <v>25</v>
      </c>
      <c r="B997" s="154" t="s">
        <v>57</v>
      </c>
      <c r="C997" s="153">
        <v>5873</v>
      </c>
      <c r="D997" s="154" t="s">
        <v>393</v>
      </c>
    </row>
    <row r="998" spans="1:4" x14ac:dyDescent="0.25">
      <c r="A998" s="153">
        <v>17</v>
      </c>
      <c r="B998" s="158" t="s">
        <v>1266</v>
      </c>
      <c r="C998" s="157">
        <v>76869</v>
      </c>
      <c r="D998" s="158" t="s">
        <v>1293</v>
      </c>
    </row>
    <row r="999" spans="1:4" x14ac:dyDescent="0.25">
      <c r="A999" s="153">
        <v>5</v>
      </c>
      <c r="B999" s="154" t="s">
        <v>1063</v>
      </c>
      <c r="C999" s="153">
        <v>54871</v>
      </c>
      <c r="D999" s="154" t="s">
        <v>1095</v>
      </c>
    </row>
    <row r="1000" spans="1:4" x14ac:dyDescent="0.25">
      <c r="A1000" s="157">
        <v>76</v>
      </c>
      <c r="B1000" s="154" t="s">
        <v>69</v>
      </c>
      <c r="C1000" s="153">
        <v>25843</v>
      </c>
      <c r="D1000" s="154" t="s">
        <v>862</v>
      </c>
    </row>
    <row r="1001" spans="1:4" x14ac:dyDescent="0.25">
      <c r="A1001" s="153">
        <v>54</v>
      </c>
      <c r="B1001" s="154" t="s">
        <v>61</v>
      </c>
      <c r="C1001" s="153">
        <v>15407</v>
      </c>
      <c r="D1001" s="154" t="s">
        <v>587</v>
      </c>
    </row>
    <row r="1002" spans="1:4" x14ac:dyDescent="0.25">
      <c r="A1002" s="153">
        <v>25</v>
      </c>
      <c r="B1002" s="154" t="s">
        <v>1063</v>
      </c>
      <c r="C1002" s="153">
        <v>54874</v>
      </c>
      <c r="D1002" s="154" t="s">
        <v>1098</v>
      </c>
    </row>
    <row r="1003" spans="1:4" x14ac:dyDescent="0.25">
      <c r="A1003" s="153">
        <v>15</v>
      </c>
      <c r="B1003" s="154" t="s">
        <v>65</v>
      </c>
      <c r="C1003" s="153">
        <v>19845</v>
      </c>
      <c r="D1003" s="154" t="s">
        <v>705</v>
      </c>
    </row>
    <row r="1004" spans="1:4" x14ac:dyDescent="0.25">
      <c r="A1004" s="153">
        <v>54</v>
      </c>
      <c r="B1004" s="158" t="s">
        <v>76</v>
      </c>
      <c r="C1004" s="157">
        <v>86885</v>
      </c>
      <c r="D1004" s="158" t="s">
        <v>1329</v>
      </c>
    </row>
    <row r="1005" spans="1:4" x14ac:dyDescent="0.25">
      <c r="A1005" s="153">
        <v>19</v>
      </c>
      <c r="B1005" s="154" t="s">
        <v>69</v>
      </c>
      <c r="C1005" s="153">
        <v>25871</v>
      </c>
      <c r="D1005" s="154" t="s">
        <v>781</v>
      </c>
    </row>
    <row r="1006" spans="1:4" x14ac:dyDescent="0.25">
      <c r="A1006" s="157">
        <v>86</v>
      </c>
      <c r="B1006" s="154" t="s">
        <v>81</v>
      </c>
      <c r="C1006" s="153">
        <v>73870</v>
      </c>
      <c r="D1006" s="154" t="s">
        <v>1258</v>
      </c>
    </row>
    <row r="1007" spans="1:4" x14ac:dyDescent="0.25">
      <c r="A1007" s="153">
        <v>25</v>
      </c>
      <c r="B1007" s="154" t="s">
        <v>62</v>
      </c>
      <c r="C1007" s="153">
        <v>17873</v>
      </c>
      <c r="D1007" s="154" t="s">
        <v>645</v>
      </c>
    </row>
    <row r="1008" spans="1:4" x14ac:dyDescent="0.25">
      <c r="A1008" s="153">
        <v>44</v>
      </c>
      <c r="B1008" s="158" t="s">
        <v>64</v>
      </c>
      <c r="C1008" s="157">
        <v>85440</v>
      </c>
      <c r="D1008" s="158" t="s">
        <v>519</v>
      </c>
    </row>
    <row r="1009" spans="1:4" x14ac:dyDescent="0.25">
      <c r="A1009" s="153">
        <v>68</v>
      </c>
      <c r="B1009" s="154" t="s">
        <v>69</v>
      </c>
      <c r="C1009" s="153">
        <v>25873</v>
      </c>
      <c r="D1009" s="154" t="s">
        <v>864</v>
      </c>
    </row>
    <row r="1010" spans="1:4" x14ac:dyDescent="0.25">
      <c r="A1010" s="157">
        <v>85</v>
      </c>
      <c r="B1010" s="154" t="s">
        <v>81</v>
      </c>
      <c r="C1010" s="153">
        <v>73873</v>
      </c>
      <c r="D1010" s="154" t="s">
        <v>1259</v>
      </c>
    </row>
    <row r="1011" spans="1:4" x14ac:dyDescent="0.25">
      <c r="A1011" s="153">
        <v>25</v>
      </c>
      <c r="B1011" s="154" t="s">
        <v>74</v>
      </c>
      <c r="C1011" s="153">
        <v>50001</v>
      </c>
      <c r="D1011" s="154" t="s">
        <v>993</v>
      </c>
    </row>
    <row r="1012" spans="1:4" x14ac:dyDescent="0.25">
      <c r="A1012" s="153">
        <v>73</v>
      </c>
      <c r="B1012" s="154" t="s">
        <v>72</v>
      </c>
      <c r="C1012" s="153">
        <v>41872</v>
      </c>
      <c r="D1012" s="154" t="s">
        <v>940</v>
      </c>
    </row>
    <row r="1013" spans="1:4" x14ac:dyDescent="0.25">
      <c r="A1013" s="153">
        <v>50</v>
      </c>
      <c r="B1013" s="154" t="s">
        <v>69</v>
      </c>
      <c r="C1013" s="153">
        <v>25875</v>
      </c>
      <c r="D1013" s="154" t="s">
        <v>855</v>
      </c>
    </row>
    <row r="1014" spans="1:4" x14ac:dyDescent="0.25">
      <c r="A1014" s="153">
        <v>41</v>
      </c>
      <c r="B1014" s="154" t="s">
        <v>69</v>
      </c>
      <c r="C1014" s="153">
        <v>25878</v>
      </c>
      <c r="D1014" s="154" t="s">
        <v>847</v>
      </c>
    </row>
    <row r="1015" spans="1:4" x14ac:dyDescent="0.25">
      <c r="A1015" s="153">
        <v>25</v>
      </c>
      <c r="B1015" s="154" t="s">
        <v>61</v>
      </c>
      <c r="C1015" s="153">
        <v>15879</v>
      </c>
      <c r="D1015" s="154" t="s">
        <v>581</v>
      </c>
    </row>
    <row r="1016" spans="1:4" x14ac:dyDescent="0.25">
      <c r="A1016" s="153">
        <v>25</v>
      </c>
      <c r="B1016" s="154" t="s">
        <v>74</v>
      </c>
      <c r="C1016" s="153">
        <v>50711</v>
      </c>
      <c r="D1016" s="154" t="s">
        <v>994</v>
      </c>
    </row>
    <row r="1017" spans="1:4" x14ac:dyDescent="0.25">
      <c r="A1017" s="153">
        <v>15</v>
      </c>
      <c r="B1017" s="154" t="s">
        <v>62</v>
      </c>
      <c r="C1017" s="153">
        <v>17877</v>
      </c>
      <c r="D1017" s="154" t="s">
        <v>661</v>
      </c>
    </row>
    <row r="1018" spans="1:4" x14ac:dyDescent="0.25">
      <c r="A1018" s="153">
        <v>50</v>
      </c>
      <c r="B1018" s="154" t="s">
        <v>69</v>
      </c>
      <c r="C1018" s="153">
        <v>25885</v>
      </c>
      <c r="D1018" s="154" t="s">
        <v>866</v>
      </c>
    </row>
    <row r="1019" spans="1:4" x14ac:dyDescent="0.25">
      <c r="A1019" s="153">
        <v>17</v>
      </c>
      <c r="B1019" s="154" t="s">
        <v>75</v>
      </c>
      <c r="C1019" s="153">
        <v>52885</v>
      </c>
      <c r="D1019" s="154" t="s">
        <v>1034</v>
      </c>
    </row>
    <row r="1020" spans="1:4" x14ac:dyDescent="0.25">
      <c r="A1020" s="153">
        <v>25</v>
      </c>
      <c r="B1020" s="154" t="s">
        <v>72</v>
      </c>
      <c r="C1020" s="153">
        <v>41885</v>
      </c>
      <c r="D1020" s="154" t="s">
        <v>932</v>
      </c>
    </row>
    <row r="1021" spans="1:4" x14ac:dyDescent="0.25">
      <c r="A1021" s="153">
        <v>52</v>
      </c>
      <c r="B1021" s="154" t="s">
        <v>57</v>
      </c>
      <c r="C1021" s="153">
        <v>5885</v>
      </c>
      <c r="D1021" s="154" t="s">
        <v>360</v>
      </c>
    </row>
    <row r="1022" spans="1:4" x14ac:dyDescent="0.25">
      <c r="A1022" s="153">
        <v>41</v>
      </c>
      <c r="B1022" s="154" t="s">
        <v>57</v>
      </c>
      <c r="C1022" s="153">
        <v>5887</v>
      </c>
      <c r="D1022" s="154" t="s">
        <v>425</v>
      </c>
    </row>
    <row r="1023" spans="1:4" x14ac:dyDescent="0.25">
      <c r="A1023" s="153">
        <v>5</v>
      </c>
      <c r="B1023" s="158" t="s">
        <v>82</v>
      </c>
      <c r="C1023" s="157">
        <v>97889</v>
      </c>
      <c r="D1023" s="158" t="s">
        <v>1356</v>
      </c>
    </row>
    <row r="1024" spans="1:4" x14ac:dyDescent="0.25">
      <c r="A1024" s="153">
        <v>5</v>
      </c>
      <c r="B1024" s="154" t="s">
        <v>57</v>
      </c>
      <c r="C1024" s="153">
        <v>5890</v>
      </c>
      <c r="D1024" s="154" t="s">
        <v>447</v>
      </c>
    </row>
    <row r="1025" spans="1:4" x14ac:dyDescent="0.25">
      <c r="A1025" s="157">
        <v>97</v>
      </c>
      <c r="B1025" s="154" t="s">
        <v>57</v>
      </c>
      <c r="C1025" s="153">
        <v>5893</v>
      </c>
      <c r="D1025" s="154" t="s">
        <v>424</v>
      </c>
    </row>
    <row r="1026" spans="1:4" x14ac:dyDescent="0.25">
      <c r="A1026" s="153">
        <v>5</v>
      </c>
      <c r="B1026" s="158" t="s">
        <v>64</v>
      </c>
      <c r="C1026" s="157">
        <v>85001</v>
      </c>
      <c r="D1026" s="158" t="s">
        <v>1318</v>
      </c>
    </row>
    <row r="1027" spans="1:4" x14ac:dyDescent="0.25">
      <c r="A1027" s="153">
        <v>5</v>
      </c>
      <c r="B1027" s="158" t="s">
        <v>1266</v>
      </c>
      <c r="C1027" s="157">
        <v>76890</v>
      </c>
      <c r="D1027" s="158" t="s">
        <v>1294</v>
      </c>
    </row>
    <row r="1028" spans="1:4" x14ac:dyDescent="0.25">
      <c r="A1028" s="157">
        <v>85</v>
      </c>
      <c r="B1028" s="158" t="s">
        <v>1266</v>
      </c>
      <c r="C1028" s="157">
        <v>76892</v>
      </c>
      <c r="D1028" s="158" t="s">
        <v>1295</v>
      </c>
    </row>
    <row r="1029" spans="1:4" x14ac:dyDescent="0.25">
      <c r="A1029" s="157">
        <v>76</v>
      </c>
      <c r="B1029" s="154" t="s">
        <v>60</v>
      </c>
      <c r="C1029" s="153">
        <v>13894</v>
      </c>
      <c r="D1029" s="154" t="s">
        <v>491</v>
      </c>
    </row>
    <row r="1030" spans="1:4" x14ac:dyDescent="0.25">
      <c r="A1030" s="157">
        <v>76</v>
      </c>
      <c r="B1030" s="154" t="s">
        <v>79</v>
      </c>
      <c r="C1030" s="153">
        <v>68895</v>
      </c>
      <c r="D1030" s="154" t="s">
        <v>1178</v>
      </c>
    </row>
    <row r="1031" spans="1:4" x14ac:dyDescent="0.25">
      <c r="A1031" s="153">
        <v>13</v>
      </c>
      <c r="B1031" s="154" t="s">
        <v>73</v>
      </c>
      <c r="C1031" s="153">
        <v>47960</v>
      </c>
      <c r="D1031" s="154" t="s">
        <v>971</v>
      </c>
    </row>
    <row r="1032" spans="1:4" x14ac:dyDescent="0.25">
      <c r="A1032" s="153">
        <v>68</v>
      </c>
      <c r="B1032" s="154" t="s">
        <v>57</v>
      </c>
      <c r="C1032" s="153">
        <v>5895</v>
      </c>
      <c r="D1032" s="154" t="s">
        <v>426</v>
      </c>
    </row>
    <row r="1033" spans="1:4" x14ac:dyDescent="0.25">
      <c r="A1033" s="153">
        <v>47</v>
      </c>
      <c r="B1033" s="158" t="s">
        <v>1266</v>
      </c>
      <c r="C1033" s="157">
        <v>76895</v>
      </c>
      <c r="D1033" s="158" t="s">
        <v>1296</v>
      </c>
    </row>
    <row r="1034" spans="1:4" x14ac:dyDescent="0.25">
      <c r="A1034" s="153">
        <v>5</v>
      </c>
      <c r="B1034" s="154" t="s">
        <v>61</v>
      </c>
      <c r="C1034" s="153">
        <v>15897</v>
      </c>
      <c r="D1034" s="154" t="s">
        <v>584</v>
      </c>
    </row>
    <row r="1035" spans="1:4" x14ac:dyDescent="0.25">
      <c r="A1035" s="157">
        <v>76</v>
      </c>
      <c r="B1035" s="154" t="s">
        <v>69</v>
      </c>
      <c r="C1035" s="153">
        <v>25898</v>
      </c>
      <c r="D1035" s="154" t="s">
        <v>848</v>
      </c>
    </row>
    <row r="1036" spans="1:4" x14ac:dyDescent="0.25">
      <c r="A1036" s="153">
        <v>15</v>
      </c>
      <c r="B1036" s="154" t="s">
        <v>69</v>
      </c>
      <c r="C1036" s="153">
        <v>25899</v>
      </c>
      <c r="D1036" s="154" t="s">
        <v>814</v>
      </c>
    </row>
    <row r="1037" spans="1:4" x14ac:dyDescent="0.25">
      <c r="A1037" s="153">
        <v>25</v>
      </c>
      <c r="B1037" s="154" t="s">
        <v>73</v>
      </c>
      <c r="C1037" s="153">
        <v>47980</v>
      </c>
      <c r="D1037" s="154" t="s">
        <v>978</v>
      </c>
    </row>
    <row r="1038" spans="1:4" x14ac:dyDescent="0.25">
      <c r="A1038" s="153">
        <v>25</v>
      </c>
    </row>
    <row r="1039" spans="1:4" x14ac:dyDescent="0.25">
      <c r="A1039" s="153">
        <v>47</v>
      </c>
    </row>
    <row r="1040" spans="1:4" x14ac:dyDescent="0.25">
      <c r="A1040" s="165"/>
      <c r="B1040" s="166"/>
      <c r="C1040" s="167"/>
      <c r="D1040" s="166"/>
    </row>
    <row r="1041" spans="1:4" x14ac:dyDescent="0.25">
      <c r="A1041" s="165"/>
      <c r="B1041" s="166"/>
      <c r="C1041" s="167"/>
      <c r="D1041" s="166"/>
    </row>
    <row r="1042" spans="1:4" x14ac:dyDescent="0.25">
      <c r="A1042" s="165"/>
      <c r="B1042" s="166"/>
      <c r="C1042" s="167"/>
      <c r="D1042" s="166"/>
    </row>
    <row r="1043" spans="1:4" x14ac:dyDescent="0.25">
      <c r="A1043" s="165"/>
      <c r="B1043" s="166"/>
      <c r="C1043" s="167"/>
      <c r="D1043" s="166"/>
    </row>
    <row r="1044" spans="1:4" x14ac:dyDescent="0.25">
      <c r="A1044" s="165"/>
      <c r="B1044" s="166"/>
      <c r="C1044" s="167"/>
      <c r="D1044" s="166"/>
    </row>
    <row r="1045" spans="1:4" x14ac:dyDescent="0.25">
      <c r="A1045" s="165"/>
      <c r="B1045" s="166"/>
      <c r="C1045" s="167"/>
      <c r="D1045" s="166"/>
    </row>
    <row r="1046" spans="1:4" x14ac:dyDescent="0.25">
      <c r="A1046" s="165"/>
      <c r="B1046" s="166"/>
      <c r="C1046" s="167"/>
      <c r="D1046" s="166"/>
    </row>
    <row r="1047" spans="1:4" x14ac:dyDescent="0.25">
      <c r="A1047" s="165"/>
      <c r="B1047" s="166"/>
      <c r="C1047" s="167"/>
      <c r="D1047" s="166"/>
    </row>
    <row r="1048" spans="1:4" x14ac:dyDescent="0.25">
      <c r="A1048" s="165"/>
      <c r="B1048" s="166"/>
      <c r="C1048" s="167"/>
      <c r="D1048" s="166"/>
    </row>
    <row r="1049" spans="1:4" x14ac:dyDescent="0.25">
      <c r="A1049" s="165"/>
      <c r="B1049" s="166"/>
      <c r="C1049" s="167"/>
      <c r="D1049" s="166"/>
    </row>
    <row r="1050" spans="1:4" x14ac:dyDescent="0.25">
      <c r="A1050" s="165"/>
      <c r="B1050" s="166"/>
      <c r="C1050" s="167"/>
      <c r="D1050" s="166"/>
    </row>
    <row r="1051" spans="1:4" x14ac:dyDescent="0.25">
      <c r="A1051" s="165"/>
      <c r="B1051" s="166"/>
      <c r="C1051" s="167"/>
      <c r="D1051" s="166"/>
    </row>
    <row r="1052" spans="1:4" x14ac:dyDescent="0.25">
      <c r="A1052" s="165"/>
      <c r="B1052" s="166"/>
      <c r="C1052" s="167"/>
      <c r="D1052" s="166"/>
    </row>
    <row r="1053" spans="1:4" x14ac:dyDescent="0.25">
      <c r="A1053" s="165"/>
      <c r="B1053" s="166"/>
      <c r="C1053" s="167"/>
      <c r="D1053" s="166"/>
    </row>
    <row r="1054" spans="1:4" x14ac:dyDescent="0.25">
      <c r="A1054" s="165"/>
      <c r="B1054" s="166"/>
      <c r="C1054" s="167"/>
      <c r="D1054" s="166"/>
    </row>
    <row r="1055" spans="1:4" x14ac:dyDescent="0.25">
      <c r="A1055" s="165"/>
      <c r="B1055" s="166"/>
      <c r="C1055" s="167"/>
      <c r="D1055" s="166"/>
    </row>
    <row r="1056" spans="1:4" x14ac:dyDescent="0.25">
      <c r="A1056" s="165"/>
      <c r="B1056" s="166"/>
      <c r="C1056" s="167"/>
      <c r="D1056" s="166"/>
    </row>
    <row r="1057" spans="1:4" x14ac:dyDescent="0.25">
      <c r="A1057" s="165"/>
      <c r="B1057" s="166"/>
      <c r="C1057" s="167"/>
      <c r="D1057" s="166"/>
    </row>
    <row r="1058" spans="1:4" x14ac:dyDescent="0.25">
      <c r="A1058" s="165"/>
      <c r="B1058" s="166"/>
      <c r="C1058" s="167"/>
      <c r="D1058" s="166"/>
    </row>
    <row r="1059" spans="1:4" x14ac:dyDescent="0.25">
      <c r="A1059" s="165"/>
      <c r="B1059" s="166"/>
      <c r="C1059" s="167"/>
      <c r="D1059" s="166"/>
    </row>
    <row r="1060" spans="1:4" x14ac:dyDescent="0.25">
      <c r="A1060" s="165"/>
      <c r="B1060" s="166"/>
      <c r="C1060" s="167"/>
      <c r="D1060" s="166"/>
    </row>
    <row r="1061" spans="1:4" x14ac:dyDescent="0.25">
      <c r="A1061" s="165"/>
      <c r="B1061" s="166"/>
      <c r="C1061" s="167"/>
      <c r="D1061" s="166"/>
    </row>
    <row r="1062" spans="1:4" x14ac:dyDescent="0.25">
      <c r="A1062" s="165"/>
      <c r="B1062" s="166"/>
      <c r="C1062" s="167"/>
      <c r="D1062" s="166"/>
    </row>
    <row r="1063" spans="1:4" x14ac:dyDescent="0.25">
      <c r="A1063" s="165"/>
      <c r="B1063" s="166"/>
      <c r="C1063" s="167"/>
      <c r="D1063" s="166"/>
    </row>
    <row r="1064" spans="1:4" x14ac:dyDescent="0.25">
      <c r="A1064" s="165"/>
      <c r="B1064" s="166"/>
      <c r="C1064" s="167"/>
      <c r="D1064" s="166"/>
    </row>
    <row r="1065" spans="1:4" x14ac:dyDescent="0.25">
      <c r="A1065" s="165"/>
      <c r="B1065" s="166"/>
      <c r="C1065" s="167"/>
      <c r="D1065" s="166"/>
    </row>
    <row r="1066" spans="1:4" x14ac:dyDescent="0.25">
      <c r="A1066" s="165"/>
      <c r="B1066" s="166"/>
      <c r="C1066" s="167"/>
      <c r="D1066" s="166"/>
    </row>
    <row r="1067" spans="1:4" x14ac:dyDescent="0.25">
      <c r="A1067" s="165"/>
      <c r="B1067" s="166"/>
      <c r="C1067" s="167"/>
      <c r="D1067" s="166"/>
    </row>
    <row r="1068" spans="1:4" x14ac:dyDescent="0.25">
      <c r="A1068" s="165"/>
      <c r="B1068" s="166"/>
      <c r="C1068" s="167"/>
      <c r="D1068" s="166"/>
    </row>
    <row r="1069" spans="1:4" x14ac:dyDescent="0.25">
      <c r="A1069" s="165"/>
      <c r="B1069" s="166"/>
      <c r="C1069" s="167"/>
      <c r="D1069" s="166"/>
    </row>
    <row r="1070" spans="1:4" x14ac:dyDescent="0.25">
      <c r="A1070" s="165"/>
      <c r="B1070" s="166"/>
      <c r="C1070" s="167"/>
      <c r="D1070" s="166"/>
    </row>
    <row r="1071" spans="1:4" x14ac:dyDescent="0.25">
      <c r="A1071" s="165"/>
      <c r="B1071" s="166"/>
      <c r="C1071" s="167"/>
      <c r="D1071" s="166"/>
    </row>
    <row r="1072" spans="1:4" x14ac:dyDescent="0.25">
      <c r="A1072" s="165"/>
      <c r="B1072" s="166"/>
      <c r="C1072" s="167"/>
      <c r="D1072" s="166"/>
    </row>
    <row r="1073" spans="1:4" x14ac:dyDescent="0.25">
      <c r="A1073" s="165"/>
      <c r="B1073" s="166"/>
      <c r="C1073" s="167"/>
      <c r="D1073" s="166"/>
    </row>
    <row r="1074" spans="1:4" x14ac:dyDescent="0.25">
      <c r="A1074" s="165"/>
      <c r="B1074" s="166"/>
      <c r="C1074" s="167"/>
      <c r="D1074" s="166"/>
    </row>
    <row r="1075" spans="1:4" x14ac:dyDescent="0.25">
      <c r="A1075" s="165"/>
      <c r="B1075" s="166"/>
      <c r="C1075" s="167"/>
      <c r="D1075" s="166"/>
    </row>
    <row r="1076" spans="1:4" x14ac:dyDescent="0.25">
      <c r="A1076" s="165"/>
      <c r="B1076" s="166"/>
      <c r="C1076" s="167"/>
      <c r="D1076" s="166"/>
    </row>
    <row r="1077" spans="1:4" x14ac:dyDescent="0.25">
      <c r="A1077" s="165"/>
      <c r="B1077" s="166"/>
      <c r="C1077" s="167"/>
      <c r="D1077" s="166"/>
    </row>
    <row r="1078" spans="1:4" x14ac:dyDescent="0.25">
      <c r="A1078" s="165"/>
      <c r="B1078" s="166"/>
      <c r="C1078" s="167"/>
      <c r="D1078" s="166"/>
    </row>
    <row r="1079" spans="1:4" x14ac:dyDescent="0.25">
      <c r="A1079" s="165"/>
      <c r="B1079" s="166"/>
      <c r="C1079" s="167"/>
      <c r="D1079" s="166"/>
    </row>
    <row r="1080" spans="1:4" x14ac:dyDescent="0.25">
      <c r="A1080" s="165"/>
      <c r="B1080" s="166"/>
      <c r="C1080" s="167"/>
      <c r="D1080" s="166"/>
    </row>
    <row r="1081" spans="1:4" x14ac:dyDescent="0.25">
      <c r="A1081" s="165"/>
      <c r="B1081" s="166"/>
      <c r="C1081" s="167"/>
      <c r="D1081" s="166"/>
    </row>
    <row r="1082" spans="1:4" x14ac:dyDescent="0.25">
      <c r="A1082" s="165"/>
      <c r="B1082" s="166"/>
      <c r="C1082" s="167"/>
      <c r="D1082" s="166"/>
    </row>
    <row r="1083" spans="1:4" x14ac:dyDescent="0.25">
      <c r="A1083" s="165"/>
      <c r="B1083" s="166"/>
      <c r="C1083" s="167"/>
      <c r="D1083" s="166"/>
    </row>
    <row r="1084" spans="1:4" x14ac:dyDescent="0.25">
      <c r="A1084" s="165"/>
      <c r="B1084" s="166"/>
      <c r="C1084" s="167"/>
      <c r="D1084" s="166"/>
    </row>
    <row r="1085" spans="1:4" x14ac:dyDescent="0.25">
      <c r="A1085" s="165"/>
      <c r="B1085" s="166"/>
      <c r="C1085" s="167"/>
      <c r="D1085" s="166"/>
    </row>
    <row r="1086" spans="1:4" x14ac:dyDescent="0.25">
      <c r="A1086" s="165"/>
      <c r="B1086" s="166"/>
      <c r="C1086" s="167"/>
      <c r="D1086" s="166"/>
    </row>
    <row r="1087" spans="1:4" x14ac:dyDescent="0.25">
      <c r="A1087" s="165"/>
      <c r="B1087" s="166"/>
      <c r="C1087" s="167"/>
      <c r="D1087" s="166"/>
    </row>
    <row r="1088" spans="1:4" x14ac:dyDescent="0.25">
      <c r="A1088" s="165"/>
      <c r="B1088" s="166"/>
      <c r="C1088" s="167"/>
      <c r="D1088" s="166"/>
    </row>
    <row r="1089" spans="1:4" x14ac:dyDescent="0.25">
      <c r="A1089" s="165"/>
      <c r="B1089" s="166"/>
      <c r="C1089" s="167"/>
      <c r="D1089" s="166"/>
    </row>
    <row r="1090" spans="1:4" x14ac:dyDescent="0.25">
      <c r="A1090" s="165"/>
      <c r="B1090" s="166"/>
      <c r="C1090" s="167"/>
      <c r="D1090" s="166"/>
    </row>
    <row r="1091" spans="1:4" x14ac:dyDescent="0.25">
      <c r="A1091" s="165"/>
      <c r="B1091" s="166"/>
      <c r="C1091" s="167"/>
      <c r="D1091" s="166"/>
    </row>
    <row r="1092" spans="1:4" x14ac:dyDescent="0.25">
      <c r="A1092" s="165"/>
      <c r="B1092" s="166"/>
      <c r="C1092" s="167"/>
      <c r="D1092" s="166"/>
    </row>
    <row r="1093" spans="1:4" x14ac:dyDescent="0.25">
      <c r="A1093" s="165"/>
      <c r="B1093" s="166"/>
      <c r="C1093" s="167"/>
      <c r="D1093" s="166"/>
    </row>
    <row r="1094" spans="1:4" x14ac:dyDescent="0.25">
      <c r="A1094" s="165"/>
      <c r="B1094" s="166"/>
      <c r="C1094" s="167"/>
      <c r="D1094" s="166"/>
    </row>
    <row r="1095" spans="1:4" x14ac:dyDescent="0.25">
      <c r="A1095" s="165"/>
      <c r="B1095" s="166"/>
      <c r="C1095" s="167"/>
      <c r="D1095" s="166"/>
    </row>
    <row r="1096" spans="1:4" x14ac:dyDescent="0.25">
      <c r="A1096" s="165"/>
      <c r="B1096" s="166"/>
      <c r="C1096" s="167"/>
      <c r="D1096" s="166"/>
    </row>
    <row r="1097" spans="1:4" x14ac:dyDescent="0.25">
      <c r="A1097" s="165"/>
      <c r="B1097" s="166"/>
      <c r="C1097" s="167"/>
      <c r="D1097" s="166"/>
    </row>
    <row r="1098" spans="1:4" x14ac:dyDescent="0.25">
      <c r="A1098" s="165"/>
      <c r="B1098" s="166"/>
      <c r="C1098" s="167"/>
      <c r="D1098" s="166"/>
    </row>
    <row r="1099" spans="1:4" x14ac:dyDescent="0.25">
      <c r="A1099" s="165"/>
      <c r="B1099" s="166"/>
      <c r="C1099" s="167"/>
      <c r="D1099" s="166"/>
    </row>
    <row r="1100" spans="1:4" x14ac:dyDescent="0.25">
      <c r="A1100" s="165"/>
      <c r="B1100" s="166"/>
      <c r="C1100" s="167"/>
      <c r="D1100" s="166"/>
    </row>
    <row r="1101" spans="1:4" x14ac:dyDescent="0.25">
      <c r="A1101" s="165"/>
      <c r="B1101" s="166"/>
      <c r="C1101" s="167"/>
      <c r="D1101" s="166"/>
    </row>
    <row r="1102" spans="1:4" x14ac:dyDescent="0.25">
      <c r="A1102" s="165"/>
      <c r="B1102" s="166"/>
      <c r="C1102" s="167"/>
      <c r="D1102" s="166"/>
    </row>
    <row r="1103" spans="1:4" x14ac:dyDescent="0.25">
      <c r="A1103" s="165"/>
      <c r="B1103" s="166"/>
      <c r="C1103" s="167"/>
      <c r="D1103" s="166"/>
    </row>
    <row r="1104" spans="1:4" x14ac:dyDescent="0.25">
      <c r="A1104" s="165"/>
      <c r="B1104" s="166"/>
      <c r="C1104" s="167"/>
      <c r="D1104" s="166"/>
    </row>
    <row r="1105" spans="1:4" x14ac:dyDescent="0.25">
      <c r="A1105" s="165"/>
      <c r="B1105" s="166"/>
      <c r="C1105" s="167"/>
      <c r="D1105" s="166"/>
    </row>
    <row r="1106" spans="1:4" x14ac:dyDescent="0.25">
      <c r="A1106" s="165"/>
      <c r="B1106" s="166"/>
      <c r="C1106" s="167"/>
      <c r="D1106" s="166"/>
    </row>
    <row r="1107" spans="1:4" x14ac:dyDescent="0.25">
      <c r="A1107" s="167"/>
      <c r="B1107" s="166"/>
      <c r="C1107" s="167"/>
      <c r="D1107" s="166"/>
    </row>
  </sheetData>
  <sheetProtection algorithmName="SHA-512" hashValue="SHHTTeHW8JkCuYiU2ngW3yXMMfIwWV3JOfJM9ydz+PDSCkTL4K0hQc7IDymaAf33xmXkq1w9BMKoYujD3ptVmg==" saltValue="tuKT0jOpNgVW4cWEzD9QPw==" spinCount="100000" sheet="1" objects="1" scenarios="1"/>
  <sortState ref="G2:H34">
    <sortCondition ref="H2:H34"/>
  </sortState>
  <dataValidations count="3">
    <dataValidation type="list" allowBlank="1" showInputMessage="1" showErrorMessage="1" promptTitle="Departamento" sqref="G1194:H1048576 G1:H35">
      <formula1>$B$1:$B$1123</formula1>
    </dataValidation>
    <dataValidation type="list" allowBlank="1" showInputMessage="1" showErrorMessage="1" promptTitle="MUNICIPIOS" sqref="D1:D1037">
      <formula1>$D$1:$D$1040</formula1>
    </dataValidation>
    <dataValidation type="list" allowBlank="1" showInputMessage="1" showErrorMessage="1" promptTitle="Departamento" sqref="A1040:B1048576 B987:B1037 A1:B986 A987:A1039">
      <formula1>$B$1:$B$1037</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topLeftCell="A90" workbookViewId="0">
      <selection activeCell="B107" sqref="B107"/>
    </sheetView>
  </sheetViews>
  <sheetFormatPr baseColWidth="10" defaultRowHeight="15" x14ac:dyDescent="0.25"/>
  <cols>
    <col min="1" max="1" width="5.85546875" customWidth="1"/>
    <col min="2" max="2" width="25.7109375" bestFit="1" customWidth="1"/>
    <col min="3" max="3" width="25.85546875" bestFit="1" customWidth="1"/>
    <col min="4" max="4" width="25" customWidth="1"/>
    <col min="5" max="5" width="26" customWidth="1"/>
    <col min="6" max="7" width="22.5703125" bestFit="1" customWidth="1"/>
    <col min="9" max="9" width="28" bestFit="1" customWidth="1"/>
    <col min="10" max="10" width="18.7109375" customWidth="1"/>
    <col min="11" max="11" width="15.140625" customWidth="1"/>
    <col min="18" max="18" width="15.5703125" customWidth="1"/>
    <col min="19" max="19" width="20.140625" customWidth="1"/>
    <col min="20" max="20" width="22.28515625" bestFit="1" customWidth="1"/>
  </cols>
  <sheetData>
    <row r="1" spans="1:20" ht="15.75" thickBot="1" x14ac:dyDescent="0.3"/>
    <row r="2" spans="1:20" x14ac:dyDescent="0.25">
      <c r="A2" s="37" t="s">
        <v>202</v>
      </c>
      <c r="B2" s="7" t="s">
        <v>128</v>
      </c>
      <c r="C2" s="6" t="s">
        <v>147</v>
      </c>
      <c r="D2" s="6" t="s">
        <v>148</v>
      </c>
      <c r="E2" s="7" t="s">
        <v>107</v>
      </c>
      <c r="F2" s="16" t="s">
        <v>152</v>
      </c>
      <c r="G2" s="18" t="s">
        <v>161</v>
      </c>
      <c r="H2" s="21" t="s">
        <v>164</v>
      </c>
      <c r="I2" s="21" t="s">
        <v>102</v>
      </c>
      <c r="J2" s="18" t="s">
        <v>168</v>
      </c>
      <c r="K2" s="18" t="s">
        <v>105</v>
      </c>
      <c r="L2" s="21" t="s">
        <v>170</v>
      </c>
      <c r="M2" s="20" t="s">
        <v>103</v>
      </c>
      <c r="N2" s="20" t="s">
        <v>104</v>
      </c>
      <c r="O2" s="25" t="s">
        <v>172</v>
      </c>
      <c r="P2" s="25" t="s">
        <v>172</v>
      </c>
      <c r="Q2" s="26" t="s">
        <v>172</v>
      </c>
      <c r="R2" s="25" t="s">
        <v>176</v>
      </c>
      <c r="S2" s="25" t="s">
        <v>179</v>
      </c>
      <c r="T2" s="25" t="s">
        <v>159</v>
      </c>
    </row>
    <row r="3" spans="1:20" x14ac:dyDescent="0.25">
      <c r="A3" t="s">
        <v>203</v>
      </c>
      <c r="B3" s="169" t="s">
        <v>108</v>
      </c>
      <c r="C3" s="170" t="s">
        <v>129</v>
      </c>
      <c r="D3" s="10" t="s">
        <v>149</v>
      </c>
      <c r="E3" s="14" t="s">
        <v>151</v>
      </c>
      <c r="F3" s="14" t="s">
        <v>153</v>
      </c>
      <c r="G3" s="5" t="s">
        <v>85</v>
      </c>
      <c r="H3" s="22" t="s">
        <v>164</v>
      </c>
      <c r="I3" s="22" t="s">
        <v>165</v>
      </c>
      <c r="J3" s="20" t="s">
        <v>169</v>
      </c>
      <c r="K3" s="23" t="s">
        <v>105</v>
      </c>
      <c r="L3" s="24" t="s">
        <v>165</v>
      </c>
      <c r="M3" s="23" t="s">
        <v>165</v>
      </c>
      <c r="N3" s="30" t="s">
        <v>166</v>
      </c>
      <c r="O3" s="19" t="s">
        <v>173</v>
      </c>
      <c r="P3" s="19" t="s">
        <v>174</v>
      </c>
      <c r="Q3" s="27" t="s">
        <v>175</v>
      </c>
      <c r="R3" s="20" t="s">
        <v>177</v>
      </c>
      <c r="S3" s="19" t="s">
        <v>180</v>
      </c>
      <c r="T3" s="19" t="s">
        <v>188</v>
      </c>
    </row>
    <row r="4" spans="1:20" ht="15.75" thickBot="1" x14ac:dyDescent="0.3">
      <c r="B4" s="169" t="s">
        <v>1365</v>
      </c>
      <c r="C4" s="170" t="s">
        <v>1367</v>
      </c>
      <c r="D4" s="13" t="s">
        <v>150</v>
      </c>
      <c r="E4" s="15"/>
      <c r="F4" s="17" t="s">
        <v>154</v>
      </c>
      <c r="G4" s="19" t="s">
        <v>84</v>
      </c>
      <c r="H4" s="22"/>
      <c r="I4" s="22" t="s">
        <v>167</v>
      </c>
      <c r="J4" s="20" t="s">
        <v>195</v>
      </c>
      <c r="K4" s="20"/>
      <c r="L4" s="22" t="s">
        <v>166</v>
      </c>
      <c r="M4" s="23" t="s">
        <v>191</v>
      </c>
      <c r="N4" s="23" t="s">
        <v>165</v>
      </c>
      <c r="R4" s="20" t="s">
        <v>178</v>
      </c>
      <c r="S4" s="19" t="s">
        <v>181</v>
      </c>
      <c r="T4" s="28" t="s">
        <v>190</v>
      </c>
    </row>
    <row r="5" spans="1:20" x14ac:dyDescent="0.25">
      <c r="B5" s="169" t="s">
        <v>1366</v>
      </c>
      <c r="C5" s="170" t="s">
        <v>1368</v>
      </c>
      <c r="D5" s="72" t="s">
        <v>320</v>
      </c>
      <c r="F5" s="8" t="s">
        <v>155</v>
      </c>
      <c r="I5" s="22"/>
      <c r="J5" s="20" t="s">
        <v>167</v>
      </c>
      <c r="K5" s="20"/>
      <c r="L5" s="22" t="s">
        <v>171</v>
      </c>
      <c r="M5" s="23" t="s">
        <v>193</v>
      </c>
      <c r="N5" s="23" t="s">
        <v>191</v>
      </c>
      <c r="R5" s="20"/>
      <c r="S5" s="19" t="s">
        <v>182</v>
      </c>
      <c r="T5" s="20" t="s">
        <v>189</v>
      </c>
    </row>
    <row r="6" spans="1:20" x14ac:dyDescent="0.25">
      <c r="B6" s="169" t="s">
        <v>109</v>
      </c>
      <c r="C6" s="170" t="s">
        <v>130</v>
      </c>
      <c r="D6" s="11"/>
      <c r="F6" s="8" t="s">
        <v>156</v>
      </c>
      <c r="J6" s="20"/>
      <c r="K6" s="20"/>
      <c r="L6" s="29" t="s">
        <v>194</v>
      </c>
      <c r="M6" s="23" t="s">
        <v>192</v>
      </c>
      <c r="N6" s="23" t="s">
        <v>193</v>
      </c>
      <c r="R6" s="20"/>
      <c r="S6" s="19" t="s">
        <v>183</v>
      </c>
    </row>
    <row r="7" spans="1:20" x14ac:dyDescent="0.25">
      <c r="B7" s="169" t="s">
        <v>110</v>
      </c>
      <c r="C7" s="170" t="s">
        <v>131</v>
      </c>
      <c r="D7" s="11"/>
      <c r="F7" s="8" t="s">
        <v>157</v>
      </c>
      <c r="L7" s="22" t="s">
        <v>167</v>
      </c>
      <c r="M7" s="23"/>
      <c r="N7" s="23" t="s">
        <v>192</v>
      </c>
      <c r="R7" s="20"/>
      <c r="S7" s="19" t="s">
        <v>184</v>
      </c>
    </row>
    <row r="8" spans="1:20" x14ac:dyDescent="0.25">
      <c r="B8" s="169" t="s">
        <v>111</v>
      </c>
      <c r="C8" s="170" t="s">
        <v>132</v>
      </c>
      <c r="D8" s="11"/>
      <c r="F8" s="8" t="s">
        <v>158</v>
      </c>
      <c r="M8" s="23"/>
      <c r="N8" s="29"/>
      <c r="R8" s="20"/>
      <c r="S8" s="19" t="s">
        <v>185</v>
      </c>
    </row>
    <row r="9" spans="1:20" x14ac:dyDescent="0.25">
      <c r="B9" s="169" t="s">
        <v>112</v>
      </c>
      <c r="C9" s="170" t="s">
        <v>133</v>
      </c>
      <c r="D9" s="11"/>
      <c r="F9" s="8" t="s">
        <v>160</v>
      </c>
      <c r="R9" s="20"/>
      <c r="S9" s="19" t="s">
        <v>186</v>
      </c>
    </row>
    <row r="10" spans="1:20" x14ac:dyDescent="0.25">
      <c r="B10" s="169" t="s">
        <v>113</v>
      </c>
      <c r="C10" s="170" t="s">
        <v>134</v>
      </c>
      <c r="D10" s="11"/>
      <c r="F10" s="8" t="s">
        <v>187</v>
      </c>
    </row>
    <row r="11" spans="1:20" ht="15.75" thickBot="1" x14ac:dyDescent="0.3">
      <c r="B11" s="169" t="s">
        <v>114</v>
      </c>
      <c r="C11" s="170" t="s">
        <v>135</v>
      </c>
      <c r="D11" s="11"/>
      <c r="F11" s="9" t="s">
        <v>159</v>
      </c>
    </row>
    <row r="12" spans="1:20" x14ac:dyDescent="0.25">
      <c r="B12" s="169" t="s">
        <v>115</v>
      </c>
      <c r="C12" s="170" t="s">
        <v>136</v>
      </c>
      <c r="D12" s="11"/>
      <c r="F12" s="8"/>
    </row>
    <row r="13" spans="1:20" x14ac:dyDescent="0.25">
      <c r="B13" s="169" t="s">
        <v>116</v>
      </c>
      <c r="C13" s="170" t="s">
        <v>136</v>
      </c>
      <c r="D13" s="11"/>
      <c r="F13" s="8"/>
    </row>
    <row r="14" spans="1:20" x14ac:dyDescent="0.25">
      <c r="B14" s="169" t="s">
        <v>117</v>
      </c>
      <c r="C14" s="170" t="s">
        <v>137</v>
      </c>
      <c r="D14" s="11"/>
      <c r="F14" s="8"/>
    </row>
    <row r="15" spans="1:20" ht="15.75" thickBot="1" x14ac:dyDescent="0.3">
      <c r="B15" s="181" t="s">
        <v>118</v>
      </c>
      <c r="C15" s="182" t="s">
        <v>138</v>
      </c>
      <c r="D15" s="11"/>
      <c r="F15" s="9"/>
    </row>
    <row r="16" spans="1:20" x14ac:dyDescent="0.25">
      <c r="B16" s="181" t="s">
        <v>119</v>
      </c>
      <c r="C16" s="182" t="s">
        <v>139</v>
      </c>
      <c r="D16" s="11"/>
    </row>
    <row r="17" spans="2:11" x14ac:dyDescent="0.25">
      <c r="B17" s="169" t="s">
        <v>120</v>
      </c>
      <c r="C17" s="170" t="s">
        <v>140</v>
      </c>
      <c r="D17" s="11"/>
    </row>
    <row r="18" spans="2:11" x14ac:dyDescent="0.25">
      <c r="B18" s="169" t="s">
        <v>121</v>
      </c>
      <c r="C18" s="170" t="s">
        <v>141</v>
      </c>
      <c r="D18" s="11"/>
    </row>
    <row r="19" spans="2:11" x14ac:dyDescent="0.25">
      <c r="B19" s="169" t="s">
        <v>122</v>
      </c>
      <c r="C19" s="170" t="s">
        <v>142</v>
      </c>
      <c r="D19" s="11"/>
    </row>
    <row r="20" spans="2:11" x14ac:dyDescent="0.25">
      <c r="B20" s="169" t="s">
        <v>123</v>
      </c>
      <c r="C20" s="170" t="s">
        <v>143</v>
      </c>
      <c r="D20" s="11"/>
    </row>
    <row r="21" spans="2:11" x14ac:dyDescent="0.25">
      <c r="B21" s="169" t="s">
        <v>124</v>
      </c>
      <c r="C21" s="170" t="s">
        <v>144</v>
      </c>
      <c r="D21" s="11"/>
    </row>
    <row r="22" spans="2:11" x14ac:dyDescent="0.25">
      <c r="B22" s="169" t="s">
        <v>125</v>
      </c>
      <c r="C22" s="170" t="s">
        <v>145</v>
      </c>
      <c r="D22" s="11"/>
    </row>
    <row r="23" spans="2:11" x14ac:dyDescent="0.25">
      <c r="B23" s="169" t="s">
        <v>126</v>
      </c>
      <c r="C23" s="170" t="s">
        <v>1370</v>
      </c>
      <c r="D23" s="11"/>
    </row>
    <row r="24" spans="2:11" x14ac:dyDescent="0.25">
      <c r="B24" s="169" t="s">
        <v>127</v>
      </c>
      <c r="C24" s="170" t="s">
        <v>146</v>
      </c>
      <c r="D24" s="11"/>
    </row>
    <row r="25" spans="2:11" x14ac:dyDescent="0.25">
      <c r="B25" s="169"/>
      <c r="C25" s="170"/>
      <c r="D25" s="11"/>
    </row>
    <row r="26" spans="2:11" x14ac:dyDescent="0.25">
      <c r="B26" s="169"/>
      <c r="C26" s="170"/>
      <c r="D26" s="11"/>
    </row>
    <row r="27" spans="2:11" x14ac:dyDescent="0.25">
      <c r="B27" s="169"/>
      <c r="C27" s="170"/>
      <c r="D27" s="11"/>
    </row>
    <row r="28" spans="2:11" ht="15.75" thickBot="1" x14ac:dyDescent="0.3">
      <c r="B28" s="12"/>
      <c r="C28" s="13"/>
      <c r="D28" s="11"/>
    </row>
    <row r="31" spans="2:11" x14ac:dyDescent="0.25">
      <c r="B31" s="364" t="s">
        <v>89</v>
      </c>
      <c r="C31" s="364"/>
      <c r="D31" s="364"/>
      <c r="E31" s="364"/>
      <c r="F31" s="364"/>
      <c r="G31" s="364"/>
      <c r="H31" s="364"/>
      <c r="I31" s="364"/>
      <c r="J31" s="364"/>
      <c r="K31" s="364"/>
    </row>
    <row r="32" spans="2:11" x14ac:dyDescent="0.25">
      <c r="B32" s="364" t="s">
        <v>89</v>
      </c>
      <c r="C32" s="364"/>
      <c r="D32" s="364"/>
      <c r="E32" s="364"/>
      <c r="F32" s="364"/>
      <c r="G32" s="364"/>
      <c r="H32" s="364"/>
      <c r="I32" s="365" t="s">
        <v>159</v>
      </c>
      <c r="J32" s="366"/>
      <c r="K32" s="367"/>
    </row>
    <row r="33" spans="2:14" x14ac:dyDescent="0.25">
      <c r="B33" s="31" t="s">
        <v>164</v>
      </c>
      <c r="C33" s="31" t="s">
        <v>99</v>
      </c>
      <c r="D33" s="31" t="s">
        <v>102</v>
      </c>
      <c r="E33" s="20" t="s">
        <v>88</v>
      </c>
      <c r="F33" s="18" t="s">
        <v>170</v>
      </c>
      <c r="G33" s="20" t="s">
        <v>196</v>
      </c>
      <c r="H33" s="20" t="s">
        <v>104</v>
      </c>
      <c r="I33" s="31" t="s">
        <v>99</v>
      </c>
      <c r="J33" s="31" t="s">
        <v>197</v>
      </c>
      <c r="K33" s="31" t="s">
        <v>167</v>
      </c>
    </row>
    <row r="34" spans="2:14" ht="37.5" x14ac:dyDescent="0.3">
      <c r="B34" s="32" t="s">
        <v>164</v>
      </c>
      <c r="C34" s="32" t="s">
        <v>173</v>
      </c>
      <c r="D34" s="32" t="s">
        <v>165</v>
      </c>
      <c r="E34" s="33" t="s">
        <v>105</v>
      </c>
      <c r="F34" s="34" t="s">
        <v>165</v>
      </c>
      <c r="G34" s="34" t="s">
        <v>165</v>
      </c>
      <c r="H34" s="34" t="s">
        <v>166</v>
      </c>
      <c r="I34" s="35" t="s">
        <v>173</v>
      </c>
      <c r="J34" s="36" t="s">
        <v>86</v>
      </c>
      <c r="K34" s="35" t="s">
        <v>99</v>
      </c>
    </row>
    <row r="35" spans="2:14" ht="112.5" x14ac:dyDescent="0.3">
      <c r="B35" s="33"/>
      <c r="C35" s="32" t="s">
        <v>174</v>
      </c>
      <c r="D35" s="32" t="s">
        <v>167</v>
      </c>
      <c r="E35" s="33"/>
      <c r="F35" s="33" t="s">
        <v>166</v>
      </c>
      <c r="G35" s="34" t="s">
        <v>191</v>
      </c>
      <c r="H35" s="34" t="s">
        <v>165</v>
      </c>
      <c r="I35" s="35" t="s">
        <v>174</v>
      </c>
      <c r="J35" s="36" t="s">
        <v>106</v>
      </c>
      <c r="K35" s="35" t="s">
        <v>198</v>
      </c>
    </row>
    <row r="36" spans="2:14" ht="37.5" x14ac:dyDescent="0.3">
      <c r="B36" s="33"/>
      <c r="C36" s="32" t="s">
        <v>175</v>
      </c>
      <c r="D36" s="32"/>
      <c r="E36" s="33"/>
      <c r="F36" s="33" t="s">
        <v>171</v>
      </c>
      <c r="G36" s="34" t="s">
        <v>193</v>
      </c>
      <c r="H36" s="34" t="s">
        <v>191</v>
      </c>
      <c r="I36" s="35" t="s">
        <v>175</v>
      </c>
      <c r="J36" s="36" t="s">
        <v>87</v>
      </c>
      <c r="K36" s="35" t="s">
        <v>188</v>
      </c>
    </row>
    <row r="37" spans="2:14" ht="37.5" x14ac:dyDescent="0.3">
      <c r="B37" s="33"/>
      <c r="C37" s="33"/>
      <c r="D37" s="33"/>
      <c r="E37" s="33"/>
      <c r="F37" s="34" t="s">
        <v>194</v>
      </c>
      <c r="G37" s="34" t="s">
        <v>192</v>
      </c>
      <c r="H37" s="34" t="s">
        <v>193</v>
      </c>
      <c r="I37" s="35"/>
      <c r="J37" s="36" t="s">
        <v>162</v>
      </c>
      <c r="K37" s="35"/>
    </row>
    <row r="38" spans="2:14" ht="37.5" x14ac:dyDescent="0.3">
      <c r="B38" s="33"/>
      <c r="C38" s="33"/>
      <c r="D38" s="33"/>
      <c r="E38" s="33"/>
      <c r="F38" s="33" t="s">
        <v>167</v>
      </c>
      <c r="G38" s="34"/>
      <c r="H38" s="34" t="s">
        <v>192</v>
      </c>
      <c r="I38" s="35"/>
      <c r="J38" s="36" t="s">
        <v>163</v>
      </c>
      <c r="K38" s="35"/>
    </row>
    <row r="41" spans="2:14" x14ac:dyDescent="0.25">
      <c r="B41" s="363" t="s">
        <v>42</v>
      </c>
      <c r="C41" s="363"/>
      <c r="D41" s="363"/>
      <c r="E41" s="363"/>
      <c r="F41" s="363"/>
      <c r="G41" s="363"/>
      <c r="H41" s="363"/>
      <c r="I41" s="363"/>
      <c r="J41" s="363"/>
      <c r="K41" s="363"/>
      <c r="L41" s="363"/>
      <c r="M41" s="363"/>
      <c r="N41" s="363"/>
    </row>
    <row r="42" spans="2:14" x14ac:dyDescent="0.25">
      <c r="B42" s="363" t="s">
        <v>101</v>
      </c>
      <c r="C42" s="363"/>
      <c r="D42" s="363"/>
      <c r="E42" s="363"/>
      <c r="F42" s="363"/>
      <c r="G42" s="65"/>
      <c r="H42" s="65"/>
      <c r="I42" s="65"/>
      <c r="J42" s="65"/>
      <c r="K42" s="65"/>
      <c r="L42" s="65"/>
      <c r="M42" s="65"/>
      <c r="N42" s="65"/>
    </row>
    <row r="43" spans="2:14" x14ac:dyDescent="0.25">
      <c r="B43" s="65" t="s">
        <v>100</v>
      </c>
      <c r="C43" s="65" t="s">
        <v>200</v>
      </c>
      <c r="D43" s="65" t="s">
        <v>192</v>
      </c>
      <c r="E43" s="65" t="s">
        <v>201</v>
      </c>
      <c r="F43" s="65"/>
      <c r="G43" s="65"/>
      <c r="H43" s="65"/>
      <c r="I43" s="65"/>
      <c r="J43" s="65"/>
      <c r="K43" s="65"/>
      <c r="L43" s="65"/>
      <c r="M43" s="65"/>
      <c r="N43" s="65"/>
    </row>
    <row r="44" spans="2:14" x14ac:dyDescent="0.25">
      <c r="B44" s="65" t="s">
        <v>199</v>
      </c>
      <c r="C44" s="65" t="s">
        <v>87</v>
      </c>
      <c r="D44" s="65" t="s">
        <v>105</v>
      </c>
      <c r="E44" s="65" t="s">
        <v>169</v>
      </c>
      <c r="F44" s="65"/>
      <c r="G44" s="65"/>
      <c r="H44" s="65"/>
      <c r="I44" s="65"/>
      <c r="J44" s="65"/>
      <c r="K44" s="65"/>
      <c r="L44" s="65"/>
      <c r="M44" s="65"/>
      <c r="N44" s="65"/>
    </row>
    <row r="47" spans="2:14" x14ac:dyDescent="0.25">
      <c r="B47" s="65" t="s">
        <v>260</v>
      </c>
      <c r="C47" s="65" t="s">
        <v>261</v>
      </c>
      <c r="D47" s="66" t="s">
        <v>107</v>
      </c>
      <c r="E47" s="67" t="s">
        <v>128</v>
      </c>
      <c r="F47" s="68" t="s">
        <v>262</v>
      </c>
      <c r="G47" s="69" t="s">
        <v>263</v>
      </c>
      <c r="H47" s="68" t="s">
        <v>264</v>
      </c>
      <c r="I47" s="69" t="s">
        <v>265</v>
      </c>
    </row>
    <row r="48" spans="2:14" x14ac:dyDescent="0.25">
      <c r="B48" s="65" t="s">
        <v>266</v>
      </c>
      <c r="C48" s="66" t="s">
        <v>267</v>
      </c>
      <c r="D48" s="66" t="s">
        <v>151</v>
      </c>
      <c r="E48" s="180" t="s">
        <v>108</v>
      </c>
      <c r="F48" s="68" t="s">
        <v>85</v>
      </c>
      <c r="G48" s="69" t="s">
        <v>268</v>
      </c>
      <c r="H48" s="68" t="s">
        <v>85</v>
      </c>
      <c r="I48" s="65" t="s">
        <v>269</v>
      </c>
    </row>
    <row r="49" spans="1:9" x14ac:dyDescent="0.25">
      <c r="B49" s="65" t="s">
        <v>270</v>
      </c>
      <c r="C49" s="66" t="s">
        <v>271</v>
      </c>
      <c r="D49" s="66" t="s">
        <v>272</v>
      </c>
      <c r="E49" s="180" t="s">
        <v>1365</v>
      </c>
      <c r="F49" s="68" t="s">
        <v>84</v>
      </c>
      <c r="G49" s="69" t="s">
        <v>273</v>
      </c>
      <c r="H49" s="68" t="s">
        <v>84</v>
      </c>
      <c r="I49" s="65" t="s">
        <v>274</v>
      </c>
    </row>
    <row r="50" spans="1:9" x14ac:dyDescent="0.25">
      <c r="A50" s="168"/>
      <c r="B50" s="65" t="s">
        <v>275</v>
      </c>
      <c r="C50" s="66"/>
      <c r="D50" s="66" t="s">
        <v>139</v>
      </c>
      <c r="E50" s="180" t="s">
        <v>1366</v>
      </c>
      <c r="G50" s="69" t="s">
        <v>276</v>
      </c>
      <c r="I50" s="65" t="s">
        <v>277</v>
      </c>
    </row>
    <row r="51" spans="1:9" x14ac:dyDescent="0.25">
      <c r="A51" s="168"/>
      <c r="D51" s="68" t="s">
        <v>278</v>
      </c>
      <c r="E51" s="180" t="s">
        <v>109</v>
      </c>
      <c r="G51" s="69" t="s">
        <v>279</v>
      </c>
    </row>
    <row r="52" spans="1:9" x14ac:dyDescent="0.25">
      <c r="A52" s="168"/>
      <c r="D52" s="66" t="s">
        <v>280</v>
      </c>
      <c r="E52" s="180" t="s">
        <v>110</v>
      </c>
      <c r="G52" s="69" t="s">
        <v>281</v>
      </c>
    </row>
    <row r="53" spans="1:9" x14ac:dyDescent="0.25">
      <c r="A53" s="168"/>
      <c r="E53" s="180" t="s">
        <v>111</v>
      </c>
      <c r="G53" s="69" t="s">
        <v>282</v>
      </c>
    </row>
    <row r="54" spans="1:9" x14ac:dyDescent="0.25">
      <c r="A54" s="168"/>
      <c r="E54" s="180" t="s">
        <v>112</v>
      </c>
      <c r="G54" s="69" t="s">
        <v>283</v>
      </c>
    </row>
    <row r="55" spans="1:9" x14ac:dyDescent="0.25">
      <c r="A55" s="168"/>
      <c r="E55" s="180" t="s">
        <v>113</v>
      </c>
      <c r="G55" s="69" t="s">
        <v>284</v>
      </c>
    </row>
    <row r="56" spans="1:9" x14ac:dyDescent="0.25">
      <c r="A56" s="168"/>
      <c r="E56" s="180" t="s">
        <v>114</v>
      </c>
      <c r="G56" s="69" t="s">
        <v>285</v>
      </c>
    </row>
    <row r="57" spans="1:9" x14ac:dyDescent="0.25">
      <c r="A57" s="168"/>
      <c r="E57" s="180" t="s">
        <v>115</v>
      </c>
      <c r="G57" s="69" t="s">
        <v>286</v>
      </c>
    </row>
    <row r="58" spans="1:9" x14ac:dyDescent="0.25">
      <c r="A58" s="168"/>
      <c r="E58" s="180" t="s">
        <v>116</v>
      </c>
    </row>
    <row r="59" spans="1:9" x14ac:dyDescent="0.25">
      <c r="A59" s="168"/>
      <c r="E59" s="180" t="s">
        <v>117</v>
      </c>
    </row>
    <row r="60" spans="1:9" x14ac:dyDescent="0.25">
      <c r="A60" s="168"/>
      <c r="E60" s="70" t="s">
        <v>120</v>
      </c>
    </row>
    <row r="61" spans="1:9" x14ac:dyDescent="0.25">
      <c r="A61" s="168"/>
      <c r="E61" s="180" t="s">
        <v>121</v>
      </c>
    </row>
    <row r="62" spans="1:9" x14ac:dyDescent="0.25">
      <c r="A62" s="168"/>
      <c r="E62" s="180" t="s">
        <v>122</v>
      </c>
    </row>
    <row r="63" spans="1:9" x14ac:dyDescent="0.25">
      <c r="A63" s="168"/>
      <c r="E63" s="180" t="s">
        <v>123</v>
      </c>
    </row>
    <row r="64" spans="1:9" x14ac:dyDescent="0.25">
      <c r="A64" s="168"/>
      <c r="E64" s="180" t="s">
        <v>124</v>
      </c>
    </row>
    <row r="65" spans="1:7" x14ac:dyDescent="0.25">
      <c r="A65" s="168"/>
      <c r="E65" s="180" t="s">
        <v>125</v>
      </c>
    </row>
    <row r="66" spans="1:7" x14ac:dyDescent="0.25">
      <c r="A66" s="183"/>
      <c r="E66" s="180" t="s">
        <v>126</v>
      </c>
    </row>
    <row r="67" spans="1:7" x14ac:dyDescent="0.25">
      <c r="A67" s="183"/>
      <c r="E67" s="180" t="s">
        <v>127</v>
      </c>
    </row>
    <row r="68" spans="1:7" x14ac:dyDescent="0.25">
      <c r="A68" s="183"/>
      <c r="E68" s="143" t="s">
        <v>118</v>
      </c>
    </row>
    <row r="69" spans="1:7" x14ac:dyDescent="0.25">
      <c r="A69" s="183"/>
      <c r="E69" s="143" t="s">
        <v>119</v>
      </c>
    </row>
    <row r="71" spans="1:7" x14ac:dyDescent="0.25">
      <c r="B71" t="s">
        <v>287</v>
      </c>
      <c r="C71" t="s">
        <v>288</v>
      </c>
      <c r="D71" t="s">
        <v>249</v>
      </c>
      <c r="E71" s="71" t="s">
        <v>251</v>
      </c>
      <c r="F71" t="s">
        <v>253</v>
      </c>
      <c r="G71" t="s">
        <v>289</v>
      </c>
    </row>
    <row r="72" spans="1:7" x14ac:dyDescent="0.25">
      <c r="E72" s="71" t="s">
        <v>290</v>
      </c>
      <c r="F72" t="s">
        <v>291</v>
      </c>
      <c r="G72" t="s">
        <v>292</v>
      </c>
    </row>
    <row r="73" spans="1:7" x14ac:dyDescent="0.25">
      <c r="E73" s="71" t="s">
        <v>293</v>
      </c>
      <c r="F73" t="s">
        <v>294</v>
      </c>
      <c r="G73" t="s">
        <v>295</v>
      </c>
    </row>
    <row r="74" spans="1:7" x14ac:dyDescent="0.25">
      <c r="E74" s="71" t="s">
        <v>296</v>
      </c>
      <c r="F74" t="s">
        <v>297</v>
      </c>
      <c r="G74" t="s">
        <v>298</v>
      </c>
    </row>
    <row r="75" spans="1:7" x14ac:dyDescent="0.25">
      <c r="E75" s="71" t="s">
        <v>299</v>
      </c>
      <c r="F75" t="s">
        <v>300</v>
      </c>
      <c r="G75" t="s">
        <v>301</v>
      </c>
    </row>
    <row r="76" spans="1:7" x14ac:dyDescent="0.25">
      <c r="F76" t="s">
        <v>302</v>
      </c>
      <c r="G76" t="s">
        <v>303</v>
      </c>
    </row>
    <row r="77" spans="1:7" x14ac:dyDescent="0.25">
      <c r="F77" t="s">
        <v>304</v>
      </c>
      <c r="G77" t="s">
        <v>305</v>
      </c>
    </row>
    <row r="78" spans="1:7" x14ac:dyDescent="0.25">
      <c r="F78" t="s">
        <v>306</v>
      </c>
    </row>
    <row r="80" spans="1:7" x14ac:dyDescent="0.25">
      <c r="B80" t="s">
        <v>258</v>
      </c>
    </row>
    <row r="81" spans="2:2" x14ac:dyDescent="0.25">
      <c r="B81" t="s">
        <v>321</v>
      </c>
    </row>
    <row r="82" spans="2:2" x14ac:dyDescent="0.25">
      <c r="B82" t="s">
        <v>322</v>
      </c>
    </row>
    <row r="83" spans="2:2" x14ac:dyDescent="0.25">
      <c r="B83" t="s">
        <v>323</v>
      </c>
    </row>
    <row r="84" spans="2:2" x14ac:dyDescent="0.25">
      <c r="B84" t="s">
        <v>307</v>
      </c>
    </row>
    <row r="85" spans="2:2" x14ac:dyDescent="0.25">
      <c r="B85" t="s">
        <v>324</v>
      </c>
    </row>
    <row r="86" spans="2:2" x14ac:dyDescent="0.25">
      <c r="B86" t="s">
        <v>318</v>
      </c>
    </row>
    <row r="87" spans="2:2" x14ac:dyDescent="0.25">
      <c r="B87" t="s">
        <v>319</v>
      </c>
    </row>
    <row r="88" spans="2:2" x14ac:dyDescent="0.25">
      <c r="B88" t="s">
        <v>325</v>
      </c>
    </row>
    <row r="89" spans="2:2" x14ac:dyDescent="0.25">
      <c r="B89" t="s">
        <v>326</v>
      </c>
    </row>
    <row r="90" spans="2:2" x14ac:dyDescent="0.25">
      <c r="B90" t="s">
        <v>327</v>
      </c>
    </row>
    <row r="93" spans="2:2" x14ac:dyDescent="0.25">
      <c r="B93" s="156" t="s">
        <v>1442</v>
      </c>
    </row>
    <row r="94" spans="2:2" x14ac:dyDescent="0.25">
      <c r="B94" s="253" t="s">
        <v>1441</v>
      </c>
    </row>
    <row r="95" spans="2:2" x14ac:dyDescent="0.25">
      <c r="B95" s="253" t="s">
        <v>159</v>
      </c>
    </row>
    <row r="96" spans="2:2" x14ac:dyDescent="0.25">
      <c r="B96" s="253"/>
    </row>
    <row r="97" spans="2:2" x14ac:dyDescent="0.25">
      <c r="B97" s="253"/>
    </row>
    <row r="98" spans="2:2" x14ac:dyDescent="0.25">
      <c r="B98" s="253"/>
    </row>
    <row r="99" spans="2:2" x14ac:dyDescent="0.25">
      <c r="B99" s="253" t="s">
        <v>1393</v>
      </c>
    </row>
    <row r="100" spans="2:2" x14ac:dyDescent="0.25">
      <c r="B100" s="253" t="s">
        <v>85</v>
      </c>
    </row>
    <row r="101" spans="2:2" x14ac:dyDescent="0.25">
      <c r="B101" s="253" t="s">
        <v>84</v>
      </c>
    </row>
    <row r="104" spans="2:2" x14ac:dyDescent="0.25">
      <c r="B104" t="s">
        <v>1395</v>
      </c>
    </row>
    <row r="105" spans="2:2" x14ac:dyDescent="0.25">
      <c r="B105" t="s">
        <v>1443</v>
      </c>
    </row>
    <row r="106" spans="2:2" x14ac:dyDescent="0.25">
      <c r="B106" t="s">
        <v>1444</v>
      </c>
    </row>
    <row r="107" spans="2:2" x14ac:dyDescent="0.25">
      <c r="B107" t="s">
        <v>1445</v>
      </c>
    </row>
  </sheetData>
  <sheetProtection password="9750" sheet="1" objects="1" scenarios="1"/>
  <mergeCells count="5">
    <mergeCell ref="B41:N41"/>
    <mergeCell ref="B42:F42"/>
    <mergeCell ref="B31:K31"/>
    <mergeCell ref="B32:H32"/>
    <mergeCell ref="I32:K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cion xmlns="c89d6b22-c155-4fb2-b861-5f962ad21796">PEMF_Maderable</Descripcion>
    <_dlc_DocId xmlns="b2f957ca-8b8e-4715-bb1e-f979f7c42ad6">3ZFVAHDZ4YXV-57-29</_dlc_DocId>
    <_dlc_DocIdUrl xmlns="b2f957ca-8b8e-4715-bb1e-f979f7c42ad6">
      <Url>https://vuf.minagricultura.gov.co/_layouts/DocIdRedir.aspx?ID=3ZFVAHDZ4YXV-57-29</Url>
      <Description>3ZFVAHDZ4YXV-57-29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6E5BDDDFFED733429D5FC7CF76EA80CB" ma:contentTypeVersion="1" ma:contentTypeDescription="Crear nuevo documento." ma:contentTypeScope="" ma:versionID="18a12d3c5c7e074e1c89f5eddf581473">
  <xsd:schema xmlns:xsd="http://www.w3.org/2001/XMLSchema" xmlns:xs="http://www.w3.org/2001/XMLSchema" xmlns:p="http://schemas.microsoft.com/office/2006/metadata/properties" xmlns:ns2="b2f957ca-8b8e-4715-bb1e-f979f7c42ad6" xmlns:ns3="c89d6b22-c155-4fb2-b861-5f962ad21796" targetNamespace="http://schemas.microsoft.com/office/2006/metadata/properties" ma:root="true" ma:fieldsID="9f7c1f1be597a79476812f6e3c8aafc6" ns2:_="" ns3:_="">
    <xsd:import namespace="b2f957ca-8b8e-4715-bb1e-f979f7c42ad6"/>
    <xsd:import namespace="c89d6b22-c155-4fb2-b861-5f962ad21796"/>
    <xsd:element name="properties">
      <xsd:complexType>
        <xsd:sequence>
          <xsd:element name="documentManagement">
            <xsd:complexType>
              <xsd:all>
                <xsd:element ref="ns2:_dlc_DocId" minOccurs="0"/>
                <xsd:element ref="ns2:_dlc_DocIdUrl" minOccurs="0"/>
                <xsd:element ref="ns2:_dlc_DocIdPersistId" minOccurs="0"/>
                <xsd:element ref="ns3:Descrip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f957ca-8b8e-4715-bb1e-f979f7c42ad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89d6b22-c155-4fb2-b861-5f962ad21796" elementFormDefault="qualified">
    <xsd:import namespace="http://schemas.microsoft.com/office/2006/documentManagement/types"/>
    <xsd:import namespace="http://schemas.microsoft.com/office/infopath/2007/PartnerControls"/>
    <xsd:element name="Descripcion" ma:index="11" nillable="true" ma:displayName="Descripción del contenido" ma:default="Valor predeterminado" ma:internalName="Descripc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B471DE-6E17-4A97-9518-56233DC6BDD8}"/>
</file>

<file path=customXml/itemProps2.xml><?xml version="1.0" encoding="utf-8"?>
<ds:datastoreItem xmlns:ds="http://schemas.openxmlformats.org/officeDocument/2006/customXml" ds:itemID="{8A0B1C0B-4349-4A02-81EC-6B9210EBC884}"/>
</file>

<file path=customXml/itemProps3.xml><?xml version="1.0" encoding="utf-8"?>
<ds:datastoreItem xmlns:ds="http://schemas.openxmlformats.org/officeDocument/2006/customXml" ds:itemID="{A5BD7911-A060-41A7-83AE-40C95C9E9D50}"/>
</file>

<file path=customXml/itemProps4.xml><?xml version="1.0" encoding="utf-8"?>
<ds:datastoreItem xmlns:ds="http://schemas.openxmlformats.org/officeDocument/2006/customXml" ds:itemID="{70CE547E-2304-4BDD-B455-C6D7259BA4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GUÍA</vt:lpstr>
      <vt:lpstr>1.INF PROY</vt:lpstr>
      <vt:lpstr>2. EVA</vt:lpstr>
      <vt:lpstr>Hoja1</vt:lpstr>
      <vt:lpstr>DESPLEGABLES</vt:lpstr>
      <vt:lpstr>'1.INF PROY'!Títulos_a_imprimir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PEMF_Maderable</dc:title>
  <dc:creator>Engelberto Manuel Cañavera Espinosa</dc:creator>
  <cp:lastModifiedBy>USER</cp:lastModifiedBy>
  <cp:lastPrinted>2020-04-06T21:27:14Z</cp:lastPrinted>
  <dcterms:created xsi:type="dcterms:W3CDTF">2020-02-24T15:22:02Z</dcterms:created>
  <dcterms:modified xsi:type="dcterms:W3CDTF">2021-07-06T17:33:09Z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0x0101006E5BDDDFFED733429D5FC7CF76EA80CB</vt:lpwstr>
  </property>
  <property fmtid="{D5CDD505-2E9C-101B-9397-08002B2CF9AE}" pid="3" name="_dlc_DocIdItemGuid">
    <vt:lpwstr>a1703832-8223-4b61-8a36-0b6974680e47</vt:lpwstr>
  </property>
</Properties>
</file>